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Q:\Marketing\One Minute App_MASTER FOLDERS\2024 Updates for App\"/>
    </mc:Choice>
  </mc:AlternateContent>
  <xr:revisionPtr revIDLastSave="0" documentId="13_ncr:1_{57335993-6F6F-430D-8C6A-92D6223B3CE9}" xr6:coauthVersionLast="36" xr6:coauthVersionMax="36" xr10:uidLastSave="{00000000-0000-0000-0000-000000000000}"/>
  <bookViews>
    <workbookView xWindow="0" yWindow="0" windowWidth="16455" windowHeight="6300" xr2:uid="{B2B3C11F-DFFA-4B0D-A51A-C6C98301073D}"/>
  </bookViews>
  <sheets>
    <sheet name="AquaPRS Design Request Form" sheetId="1" r:id="rId1"/>
  </sheets>
  <definedNames>
    <definedName name="_xlnm.Print_Area" localSheetId="0">'AquaPRS Design Request Form'!$B$2:$J$133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1" i="1" l="1"/>
  <c r="E52" i="1"/>
  <c r="E50" i="1"/>
  <c r="H118" i="1" l="1"/>
  <c r="H119" i="1"/>
  <c r="H120" i="1"/>
  <c r="H121" i="1"/>
  <c r="G121" i="1"/>
  <c r="G120" i="1"/>
  <c r="G119" i="1"/>
  <c r="G118" i="1"/>
  <c r="D58" i="1" l="1"/>
  <c r="D63" i="1" s="1"/>
  <c r="D57" i="1"/>
  <c r="D62" i="1" s="1"/>
  <c r="D61" i="1"/>
  <c r="C62" i="1"/>
  <c r="C63" i="1"/>
  <c r="C61" i="1"/>
  <c r="B62" i="1"/>
  <c r="B63" i="1"/>
  <c r="B61" i="1"/>
</calcChain>
</file>

<file path=xl/sharedStrings.xml><?xml version="1.0" encoding="utf-8"?>
<sst xmlns="http://schemas.openxmlformats.org/spreadsheetml/2006/main" count="292" uniqueCount="217">
  <si>
    <t>Project Name:</t>
  </si>
  <si>
    <t>Date:</t>
  </si>
  <si>
    <t>Project Location:</t>
  </si>
  <si>
    <t>Phone Number:</t>
  </si>
  <si>
    <t>Mobile Number:</t>
  </si>
  <si>
    <t>Name:</t>
  </si>
  <si>
    <t>E-mail:</t>
  </si>
  <si>
    <t>System Description:</t>
  </si>
  <si>
    <t>Type of Water:</t>
  </si>
  <si>
    <t>Requested Information:</t>
  </si>
  <si>
    <t>Application:</t>
  </si>
  <si>
    <t>Annual Average Day:</t>
  </si>
  <si>
    <t>Max Month:</t>
  </si>
  <si>
    <t>Max Day:</t>
  </si>
  <si>
    <t>Peak Hour:</t>
  </si>
  <si>
    <t>MGD</t>
  </si>
  <si>
    <t>pH</t>
  </si>
  <si>
    <t>City:</t>
  </si>
  <si>
    <t>Zip:</t>
  </si>
  <si>
    <t>State / Prov.:</t>
  </si>
  <si>
    <t>Country:</t>
  </si>
  <si>
    <t>Flow Condition</t>
  </si>
  <si>
    <t>Units             (MGD / m3/day)</t>
  </si>
  <si>
    <t>COD         (mg/L)</t>
  </si>
  <si>
    <t>BOD         (mg/L)</t>
  </si>
  <si>
    <t>TP           (mg/L)</t>
  </si>
  <si>
    <t>If Other, Description:</t>
  </si>
  <si>
    <t>Design Summary</t>
  </si>
  <si>
    <t>Design Summary, Drawings</t>
  </si>
  <si>
    <t>Design Summary, Budget Pricing</t>
  </si>
  <si>
    <t>Design Summary, Drawings, Budget Pricing</t>
  </si>
  <si>
    <t>Other</t>
  </si>
  <si>
    <t>Application</t>
  </si>
  <si>
    <t>Requested Information</t>
  </si>
  <si>
    <t>Type of Water</t>
  </si>
  <si>
    <t>Street Address:</t>
  </si>
  <si>
    <t>Street Address Line 2:</t>
  </si>
  <si>
    <t>Type of System:</t>
  </si>
  <si>
    <t>Type of System</t>
  </si>
  <si>
    <t>Municipal</t>
  </si>
  <si>
    <t>Industrial</t>
  </si>
  <si>
    <t>Industrial / Domestic</t>
  </si>
  <si>
    <t>If Other:</t>
  </si>
  <si>
    <t>Surface Water - Lake</t>
  </si>
  <si>
    <t>Stormwater Runoff</t>
  </si>
  <si>
    <t>Drinking Groundwater</t>
  </si>
  <si>
    <t>Contaminated Groundwater</t>
  </si>
  <si>
    <t>Industrial Site Stormwater Runoff</t>
  </si>
  <si>
    <t>DOD</t>
  </si>
  <si>
    <t>Drinking Water Treatment</t>
  </si>
  <si>
    <t>Wastewater Treatment</t>
  </si>
  <si>
    <t>Stormwater Runoff Treatment</t>
  </si>
  <si>
    <t>Industrial Waste Treatment</t>
  </si>
  <si>
    <t>DOD Contamination Treatment</t>
  </si>
  <si>
    <t>Request Information:</t>
  </si>
  <si>
    <t>Estimated O&amp;M</t>
  </si>
  <si>
    <t>Estimated Comparison to Other Technologies</t>
  </si>
  <si>
    <t>Scope of Supply</t>
  </si>
  <si>
    <t>Budget Pricing</t>
  </si>
  <si>
    <t>Preliminary Marketing Drawings</t>
  </si>
  <si>
    <t>System Pretreatment:</t>
  </si>
  <si>
    <t>Clarification</t>
  </si>
  <si>
    <t>Filtration</t>
  </si>
  <si>
    <t>If Yes, what?</t>
  </si>
  <si>
    <t>Type of Chemicals Used in Pretreatment:</t>
  </si>
  <si>
    <t>*** Please provide any technical chemical data sheets on chemical used. Not SDS.</t>
  </si>
  <si>
    <t>FE         (mg/L)</t>
  </si>
  <si>
    <t>Mn           (mg/L)</t>
  </si>
  <si>
    <t>Alkalinity        (mg/L)</t>
  </si>
  <si>
    <t>Hardness (mg/L)</t>
  </si>
  <si>
    <t>Influent Flow &amp; Water Quality Characteristics to AquaPRS if Wastewater or Landfill Leachate</t>
  </si>
  <si>
    <t>Other (mg/L)</t>
  </si>
  <si>
    <t>Other  (mg/L)</t>
  </si>
  <si>
    <t>Influent Flow &amp; Water Quality Characteristics to AquaPRS if Drinking Water &amp; Industrial Applications</t>
  </si>
  <si>
    <t>PFOS</t>
  </si>
  <si>
    <t>ng/L</t>
  </si>
  <si>
    <t>PFOA</t>
  </si>
  <si>
    <t>PFBS</t>
  </si>
  <si>
    <t>PFHxS</t>
  </si>
  <si>
    <t>PFNA</t>
  </si>
  <si>
    <t>HFPO-DA</t>
  </si>
  <si>
    <t>PFBA</t>
  </si>
  <si>
    <t>PFDA</t>
  </si>
  <si>
    <t>PFDoA</t>
  </si>
  <si>
    <t>PFHpA</t>
  </si>
  <si>
    <t>PFPeA</t>
  </si>
  <si>
    <t>PFPeS</t>
  </si>
  <si>
    <t>PFHxA</t>
  </si>
  <si>
    <t>PFEESA</t>
  </si>
  <si>
    <t>PFHpS</t>
  </si>
  <si>
    <t>PFTA</t>
  </si>
  <si>
    <t>PFTrDA</t>
  </si>
  <si>
    <t>PFUnA</t>
  </si>
  <si>
    <t>ADONA</t>
  </si>
  <si>
    <t>PFMBA</t>
  </si>
  <si>
    <t>PFMPA</t>
  </si>
  <si>
    <t>NEtFOSAA</t>
  </si>
  <si>
    <t>NMeFOSAA</t>
  </si>
  <si>
    <t>11Cl-PF3OUdS</t>
  </si>
  <si>
    <t>9Cl-PF3ONS</t>
  </si>
  <si>
    <t>4:2FTS</t>
  </si>
  <si>
    <t>6:2FTS</t>
  </si>
  <si>
    <t>8:2FTS</t>
  </si>
  <si>
    <t>NFDHA</t>
  </si>
  <si>
    <t>PFNS</t>
  </si>
  <si>
    <t>PFDS</t>
  </si>
  <si>
    <t>PFDoS</t>
  </si>
  <si>
    <t>FOSA</t>
  </si>
  <si>
    <t>NEtFOSA</t>
  </si>
  <si>
    <t>NMeFOSA</t>
  </si>
  <si>
    <t>NMeFOSE</t>
  </si>
  <si>
    <t>NEtFOSE</t>
  </si>
  <si>
    <t>3:3 FTCA</t>
  </si>
  <si>
    <t>5:3 FTCA</t>
  </si>
  <si>
    <t>7:3 FTCA</t>
  </si>
  <si>
    <t>PFAS</t>
  </si>
  <si>
    <t>ALL PFAS</t>
  </si>
  <si>
    <t>PFOA + PFOS</t>
  </si>
  <si>
    <t>CCMR3</t>
  </si>
  <si>
    <t>&lt;1.0</t>
  </si>
  <si>
    <t>Perfluorooctanesulfonic Acid</t>
  </si>
  <si>
    <t>Perfluorooctanoic Acid</t>
  </si>
  <si>
    <t>Perfluorobutanesulfonic acid</t>
  </si>
  <si>
    <t>Perfluorohexanesulfonic acid</t>
  </si>
  <si>
    <t>Perfluorononanoic acid</t>
  </si>
  <si>
    <t>Hexafluoropropylen oxide dimer acid</t>
  </si>
  <si>
    <t>Perfuorobutanoic acid</t>
  </si>
  <si>
    <t>Perfluorodecanoic acid</t>
  </si>
  <si>
    <t>Perfluorododecanoic acid</t>
  </si>
  <si>
    <t>Perfluoroheptanoic acid</t>
  </si>
  <si>
    <t>Perfluoropentanoic acid</t>
  </si>
  <si>
    <t>Perfluoropentanesulfonic acid</t>
  </si>
  <si>
    <t>Perfluorohexanoic acid</t>
  </si>
  <si>
    <t>Perfluoro(2-ethoxyethane)sulfonic acid</t>
  </si>
  <si>
    <t>Perfluoroheptanessulfonic acid</t>
  </si>
  <si>
    <t>Perfluorotetradecanoic acid</t>
  </si>
  <si>
    <t>Perfluorotridecanoic acid</t>
  </si>
  <si>
    <t>Perfluoroundecanoic acid</t>
  </si>
  <si>
    <t>4,8-dioxa-3H-perfluorononanoic acid</t>
  </si>
  <si>
    <t>Perfluoro-4-methoxybutanoic acid</t>
  </si>
  <si>
    <t>Perfluoro-3-methoxypropanoic acid</t>
  </si>
  <si>
    <t>N-ethly perfluorooctonesulfonamidoacetic acid</t>
  </si>
  <si>
    <t>N-methyl perfluorooctanesulfonamidoacetic acid</t>
  </si>
  <si>
    <t>11-chloroeicosafluoro-3-oxaundecane-1-sulfonic acid</t>
  </si>
  <si>
    <t>9-chlorohexadecafluoro-3-oxanone-1-sulfonic acid</t>
  </si>
  <si>
    <t>1H, 1H, 2H, 2H-Perfluorohexane sulfonic acid</t>
  </si>
  <si>
    <t>1H, 1H, 2H, 2H-Perfluorooctane sulfonic acid</t>
  </si>
  <si>
    <t>1H, 1H, 2H, 2H-Perfluorodecane sulfonic acid</t>
  </si>
  <si>
    <t>Nonafluoro-3,6-dioxaheptanoic acid</t>
  </si>
  <si>
    <t>Perfluorononanesulfonic acid</t>
  </si>
  <si>
    <t>Perfluorodecanesulfonic acid</t>
  </si>
  <si>
    <t>Perfluorododecnesulfonic acid</t>
  </si>
  <si>
    <t>Perfluorooctanesulfonamide</t>
  </si>
  <si>
    <t>N-ethylperfluorooctanesulfonamide</t>
  </si>
  <si>
    <t>N-methyl perfluorooctanesulfonamide</t>
  </si>
  <si>
    <t>N-methyl perfluorooctanesulfonamidoethanol</t>
  </si>
  <si>
    <t>N-ethyl perfluorooctanesulfonamidoethanol</t>
  </si>
  <si>
    <t>3-Perfluoropropyl propanoic acid</t>
  </si>
  <si>
    <t>2H, 2H, 3H, 3H-Perfluorooctanoic acid</t>
  </si>
  <si>
    <t>3-Perfluoroheptyl propanoic acid</t>
  </si>
  <si>
    <t>Total of Other PFAS Compounds</t>
  </si>
  <si>
    <t>All PFAS</t>
  </si>
  <si>
    <t>PFHxS + PFNA+ HFPO-DA+PFBS</t>
  </si>
  <si>
    <t>Hazard Index</t>
  </si>
  <si>
    <t>Index</t>
  </si>
  <si>
    <t>Avg</t>
  </si>
  <si>
    <t>Max</t>
  </si>
  <si>
    <t>Parameters</t>
  </si>
  <si>
    <t>Design PFAS Concentrations</t>
  </si>
  <si>
    <t>Influent Flow &amp; Water Quality Characteristics to AquaPRS if Drinking Water &amp; Industrial Applications Cont'd</t>
  </si>
  <si>
    <t>Engineering Company:</t>
  </si>
  <si>
    <t>Project #:</t>
  </si>
  <si>
    <t>Company:</t>
  </si>
  <si>
    <t>Cell Phone #:</t>
  </si>
  <si>
    <t>Sales Representative Information</t>
  </si>
  <si>
    <t>Water System Description</t>
  </si>
  <si>
    <t>Design PFAS Concentrations Cont'd</t>
  </si>
  <si>
    <t>Date Required:</t>
  </si>
  <si>
    <t>Temperature:</t>
  </si>
  <si>
    <t>Degrees C</t>
  </si>
  <si>
    <t>Degrees F</t>
  </si>
  <si>
    <t>Average:</t>
  </si>
  <si>
    <t>Maximum:</t>
  </si>
  <si>
    <t>Minimum:</t>
  </si>
  <si>
    <t>Wastewaster - Sec Clarified Eff</t>
  </si>
  <si>
    <t>Wastewaster - Tertiary Filtered Eff</t>
  </si>
  <si>
    <t>Surface Water - River</t>
  </si>
  <si>
    <t>DOD - Stormwater Runoff</t>
  </si>
  <si>
    <t>DOD - Groundwater</t>
  </si>
  <si>
    <t>*Complete with as much data as available. Minimum data is flow, PFAS at end of form, TSS/Turbidity &amp; TOC/DOC.</t>
  </si>
  <si>
    <t>TSS*            (mg/L)</t>
  </si>
  <si>
    <t>Turbidity* (NTU)</t>
  </si>
  <si>
    <t>TOC*    (mg/L)</t>
  </si>
  <si>
    <t>DOC*     (mg/L)</t>
  </si>
  <si>
    <t>TSS*          (mg/L)</t>
  </si>
  <si>
    <t>Flow*</t>
  </si>
  <si>
    <t>Units (MGD / m3/day)</t>
  </si>
  <si>
    <t>DW Limit**</t>
  </si>
  <si>
    <t>** DW Limits are USEPA proposed limits. Individual states might have lower limits.</t>
  </si>
  <si>
    <t>Units</t>
  </si>
  <si>
    <t>Desired Process Description:</t>
  </si>
  <si>
    <t>**** If there is an existing PFAS removal system, please provide system description, replacement intervals, volumes, costs, etc.</t>
  </si>
  <si>
    <t>Chlorides (mg/L)</t>
  </si>
  <si>
    <t>TKN        (mg/L)</t>
  </si>
  <si>
    <t>*Complete with as much data as available. Minimum data is flow, PFAS at end of form, TSS/Turbidity, TOC/DOC and any existing water quality analyses available.</t>
  </si>
  <si>
    <t>TOF</t>
  </si>
  <si>
    <t>TOP</t>
  </si>
  <si>
    <t>Total Oxidizable Precurors</t>
  </si>
  <si>
    <t>Total Organic Fluorine</t>
  </si>
  <si>
    <t>Lab Method Used for Analysis</t>
  </si>
  <si>
    <t>***** Please provide any water quality lab analysis if available.</t>
  </si>
  <si>
    <t>Other Organic Contamiant Concentrations</t>
  </si>
  <si>
    <t>1,4 Dioxane</t>
  </si>
  <si>
    <t xml:space="preserve">AQUA-AEROBIC SYSTEMS INC. </t>
  </si>
  <si>
    <t>AquaPRS™ Design Request Form</t>
  </si>
  <si>
    <r>
      <t>Please save and e-mail this form to: John Dyson at</t>
    </r>
    <r>
      <rPr>
        <b/>
        <sz val="14"/>
        <color theme="8"/>
        <rFont val="Calibri"/>
        <family val="2"/>
        <scheme val="minor"/>
      </rPr>
      <t xml:space="preserve"> jdyson@aqua-aerobic.com </t>
    </r>
  </si>
  <si>
    <r>
      <t xml:space="preserve">*Please complete as much information possible before sending via e-mail to: </t>
    </r>
    <r>
      <rPr>
        <b/>
        <sz val="14"/>
        <color theme="8"/>
        <rFont val="Calibri"/>
        <family val="2"/>
        <scheme val="minor"/>
      </rPr>
      <t>jdyson@aqua-aerobic.com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</si>
</sst>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mmmm\ d\,\ yyyy;@"/>
    <numFmt numFmtId="165" formatCode="[&lt;=9999999]###\-####;\(###\)\ ###\-####"/>
    <numFmt numFmtId="166" formatCode="0.0"/>
    <numFmt numFmtId="167" formatCode="#,##0.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mediumGray">
        <bgColor theme="8" tint="0.59996337778862885"/>
      </patternFill>
    </fill>
    <fill>
      <patternFill patternType="solid">
        <fgColor theme="8" tint="0.59999389629810485"/>
        <bgColor indexed="64"/>
      </patternFill>
    </fill>
    <fill>
      <patternFill patternType="mediumGray">
        <bgColor theme="8" tint="0.59999389629810485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0" xfId="0" applyFill="1" applyBorder="1" applyAlignment="1"/>
    <xf numFmtId="0" fontId="0" fillId="0" borderId="0" xfId="0" applyFont="1"/>
    <xf numFmtId="0" fontId="0" fillId="0" borderId="0" xfId="0" applyFill="1" applyBorder="1" applyAlignment="1">
      <alignment horizontal="left"/>
    </xf>
    <xf numFmtId="0" fontId="0" fillId="0" borderId="0" xfId="0" applyFill="1" applyBorder="1"/>
    <xf numFmtId="0" fontId="0" fillId="0" borderId="0" xfId="0" applyAlignment="1">
      <alignment horizontal="right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9" borderId="1" xfId="0" applyFont="1" applyFill="1" applyBorder="1" applyAlignment="1">
      <alignment vertical="center"/>
    </xf>
    <xf numFmtId="0" fontId="9" fillId="9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8" borderId="1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166" fontId="1" fillId="6" borderId="1" xfId="0" applyNumberFormat="1" applyFont="1" applyFill="1" applyBorder="1" applyAlignment="1">
      <alignment horizontal="center"/>
    </xf>
    <xf numFmtId="0" fontId="0" fillId="2" borderId="1" xfId="0" applyFill="1" applyBorder="1"/>
    <xf numFmtId="166" fontId="1" fillId="5" borderId="1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/>
    <xf numFmtId="3" fontId="0" fillId="0" borderId="1" xfId="0" applyNumberFormat="1" applyBorder="1" applyAlignment="1">
      <alignment horizontal="center"/>
    </xf>
    <xf numFmtId="167" fontId="0" fillId="0" borderId="1" xfId="0" applyNumberFormat="1" applyBorder="1"/>
    <xf numFmtId="167" fontId="0" fillId="0" borderId="6" xfId="0" applyNumberFormat="1" applyBorder="1"/>
    <xf numFmtId="0" fontId="0" fillId="0" borderId="7" xfId="0" applyBorder="1"/>
    <xf numFmtId="3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167" fontId="0" fillId="0" borderId="8" xfId="0" applyNumberFormat="1" applyBorder="1"/>
    <xf numFmtId="167" fontId="0" fillId="0" borderId="9" xfId="0" applyNumberFormat="1" applyBorder="1"/>
    <xf numFmtId="0" fontId="0" fillId="3" borderId="1" xfId="0" applyFill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6" fontId="0" fillId="0" borderId="6" xfId="0" applyNumberFormat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wrapText="1"/>
    </xf>
    <xf numFmtId="0" fontId="6" fillId="4" borderId="6" xfId="0" applyFont="1" applyFill="1" applyBorder="1" applyAlignment="1">
      <alignment horizontal="center" wrapText="1"/>
    </xf>
    <xf numFmtId="0" fontId="8" fillId="0" borderId="5" xfId="0" applyFont="1" applyBorder="1" applyAlignment="1">
      <alignment horizontal="left"/>
    </xf>
    <xf numFmtId="0" fontId="0" fillId="0" borderId="1" xfId="0" applyBorder="1"/>
    <xf numFmtId="0" fontId="4" fillId="0" borderId="1" xfId="0" applyFont="1" applyBorder="1"/>
    <xf numFmtId="0" fontId="4" fillId="0" borderId="6" xfId="0" applyFont="1" applyBorder="1"/>
    <xf numFmtId="0" fontId="8" fillId="0" borderId="7" xfId="0" applyFont="1" applyBorder="1" applyAlignment="1">
      <alignment horizontal="left"/>
    </xf>
    <xf numFmtId="166" fontId="0" fillId="0" borderId="8" xfId="0" applyNumberFormat="1" applyBorder="1" applyAlignment="1">
      <alignment horizontal="center"/>
    </xf>
    <xf numFmtId="0" fontId="0" fillId="0" borderId="8" xfId="0" applyBorder="1"/>
    <xf numFmtId="0" fontId="4" fillId="0" borderId="8" xfId="0" applyFont="1" applyBorder="1"/>
    <xf numFmtId="0" fontId="4" fillId="0" borderId="9" xfId="0" applyFont="1" applyBorder="1"/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0" borderId="9" xfId="0" applyBorder="1"/>
    <xf numFmtId="0" fontId="0" fillId="2" borderId="0" xfId="0" applyFill="1" applyBorder="1" applyAlignment="1">
      <alignment horizontal="center"/>
    </xf>
    <xf numFmtId="0" fontId="4" fillId="0" borderId="7" xfId="0" applyFont="1" applyFill="1" applyBorder="1"/>
    <xf numFmtId="0" fontId="4" fillId="0" borderId="8" xfId="0" applyFont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10" fillId="9" borderId="1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wrapText="1"/>
    </xf>
    <xf numFmtId="0" fontId="11" fillId="0" borderId="0" xfId="0" applyFont="1"/>
    <xf numFmtId="0" fontId="0" fillId="0" borderId="1" xfId="0" applyFill="1" applyBorder="1"/>
    <xf numFmtId="0" fontId="1" fillId="0" borderId="1" xfId="0" applyFont="1" applyFill="1" applyBorder="1" applyAlignment="1">
      <alignment horizontal="center"/>
    </xf>
    <xf numFmtId="0" fontId="0" fillId="10" borderId="1" xfId="0" applyFill="1" applyBorder="1"/>
    <xf numFmtId="0" fontId="1" fillId="10" borderId="1" xfId="0" applyFon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7" fillId="4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6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9" borderId="1" xfId="0" applyFont="1" applyFill="1" applyBorder="1" applyAlignment="1">
      <alignment horizontal="center"/>
    </xf>
    <xf numFmtId="0" fontId="0" fillId="2" borderId="11" xfId="0" applyFill="1" applyBorder="1" applyAlignment="1">
      <alignment horizontal="left" wrapText="1"/>
    </xf>
    <xf numFmtId="0" fontId="0" fillId="2" borderId="7" xfId="0" applyFill="1" applyBorder="1" applyAlignment="1">
      <alignment horizontal="left" wrapText="1"/>
    </xf>
    <xf numFmtId="0" fontId="0" fillId="2" borderId="6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164" fontId="0" fillId="2" borderId="6" xfId="0" applyNumberFormat="1" applyFill="1" applyBorder="1" applyAlignment="1">
      <alignment horizontal="center"/>
    </xf>
    <xf numFmtId="164" fontId="0" fillId="2" borderId="5" xfId="0" applyNumberFormat="1" applyFill="1" applyBorder="1" applyAlignment="1">
      <alignment horizontal="center"/>
    </xf>
    <xf numFmtId="0" fontId="0" fillId="2" borderId="6" xfId="0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165" fontId="0" fillId="2" borderId="6" xfId="0" applyNumberFormat="1" applyFill="1" applyBorder="1" applyAlignment="1">
      <alignment horizontal="left"/>
    </xf>
    <xf numFmtId="165" fontId="0" fillId="2" borderId="5" xfId="0" applyNumberFormat="1" applyFill="1" applyBorder="1" applyAlignment="1">
      <alignment horizontal="left"/>
    </xf>
    <xf numFmtId="165" fontId="0" fillId="2" borderId="9" xfId="0" applyNumberFormat="1" applyFill="1" applyBorder="1" applyAlignment="1">
      <alignment horizontal="left"/>
    </xf>
    <xf numFmtId="165" fontId="0" fillId="2" borderId="7" xfId="0" applyNumberFormat="1" applyFill="1" applyBorder="1" applyAlignment="1">
      <alignment horizontal="left"/>
    </xf>
    <xf numFmtId="0" fontId="0" fillId="11" borderId="1" xfId="0" applyFill="1" applyBorder="1" applyAlignment="1">
      <alignment horizontal="left"/>
    </xf>
    <xf numFmtId="0" fontId="12" fillId="0" borderId="0" xfId="0" applyFont="1"/>
  </cellXfs>
  <cellStyles count="1">
    <cellStyle name="Normal" xfId="0" builtinId="0"/>
  </cellStyles>
  <dxfs count="26">
    <dxf>
      <border diagonalUp="0" diagonalDown="0">
        <left style="medium">
          <color theme="0"/>
        </left>
        <right/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  <dxf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  <dxf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  <dxf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  <dxf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  <dxf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  <dxf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  <dxf>
      <border diagonalUp="0" diagonalDown="0">
        <left/>
        <right style="medium">
          <color theme="0"/>
        </right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  <dxf>
      <border>
        <top style="medium">
          <color theme="0"/>
        </top>
      </border>
    </dxf>
    <dxf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border>
        <bottom style="medium">
          <color theme="0"/>
        </bottom>
      </border>
    </dxf>
    <dxf>
      <alignment horizontal="center" vertical="bottom" textRotation="0" wrapText="1" indent="0" justifyLastLine="0" shrinkToFit="0" readingOrder="0"/>
      <border diagonalUp="0" diagonalDown="0">
        <left style="medium">
          <color theme="0"/>
        </left>
        <right style="medium">
          <color theme="0"/>
        </right>
        <top/>
        <bottom/>
        <vertical style="medium">
          <color theme="0"/>
        </vertical>
        <horizontal style="medium">
          <color theme="0"/>
        </horizontal>
      </border>
    </dxf>
    <dxf>
      <border diagonalUp="0" diagonalDown="0">
        <left style="medium">
          <color theme="0"/>
        </left>
        <right/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  <dxf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  <dxf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  <dxf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  <dxf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  <dxf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  <dxf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  <dxf>
      <border diagonalUp="0" diagonalDown="0">
        <left/>
        <right style="medium">
          <color theme="0"/>
        </right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  <dxf>
      <border>
        <top style="medium">
          <color theme="0"/>
        </top>
      </border>
    </dxf>
    <dxf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border>
        <bottom style="medium">
          <color theme="0"/>
        </bottom>
      </border>
    </dxf>
    <dxf>
      <alignment horizontal="center" vertical="bottom" textRotation="0" wrapText="1" indent="0" justifyLastLine="0" shrinkToFit="0" readingOrder="0"/>
      <border diagonalUp="0" diagonalDown="0">
        <left style="medium">
          <color theme="0"/>
        </left>
        <right style="medium">
          <color theme="0"/>
        </right>
        <top/>
        <bottom/>
        <vertical style="medium">
          <color theme="0"/>
        </vertical>
        <horizontal style="medium">
          <color theme="0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</xdr:colOff>
      <xdr:row>89</xdr:row>
      <xdr:rowOff>0</xdr:rowOff>
    </xdr:from>
    <xdr:to>
      <xdr:col>8</xdr:col>
      <xdr:colOff>2553</xdr:colOff>
      <xdr:row>89</xdr:row>
      <xdr:rowOff>0</xdr:rowOff>
    </xdr:to>
    <xdr:sp macro="" textlink="">
      <xdr:nvSpPr>
        <xdr:cNvPr id="3" name="Text Box 8">
          <a:extLst>
            <a:ext uri="{FF2B5EF4-FFF2-40B4-BE49-F238E27FC236}">
              <a16:creationId xmlns:a16="http://schemas.microsoft.com/office/drawing/2014/main" id="{4023AB0B-5395-4C4B-9637-DC60B485D8D8}"/>
            </a:ext>
          </a:extLst>
        </xdr:cNvPr>
        <xdr:cNvSpPr txBox="1">
          <a:spLocks noChangeArrowheads="1"/>
        </xdr:cNvSpPr>
      </xdr:nvSpPr>
      <xdr:spPr bwMode="auto">
        <a:xfrm>
          <a:off x="4131673" y="21450300"/>
          <a:ext cx="2271680" cy="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Aqua-Aerobic Systems, Inc. Co``nfidential.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F12D3C8-6138-4234-B20D-E6234C31AFE7}" name="Table1" displayName="Table1" ref="B67:J71" totalsRowShown="0" headerRowDxfId="25" headerRowBorderDxfId="24" tableBorderDxfId="23" totalsRowBorderDxfId="22">
  <autoFilter ref="B67:J71" xr:uid="{BAE92941-160B-426C-88C3-0A1DCEC971E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9B27AB76-05D5-4518-A6AB-44E1F92A75E6}" name="Flow Condition" dataDxfId="21"/>
    <tableColumn id="2" xr3:uid="{F17AC5A4-0A07-4A2D-9E0E-CC1537BF9457}" name="Flow*" dataDxfId="20"/>
    <tableColumn id="3" xr3:uid="{4BCE3C31-5283-4436-BE8C-2962F5E5AC6E}" name="Units             (MGD / m3/day)" dataDxfId="19"/>
    <tableColumn id="4" xr3:uid="{3BDF48C7-6927-4555-92CD-75A36DCF3A1C}" name="TSS*          (mg/L)" dataDxfId="18"/>
    <tableColumn id="5" xr3:uid="{EC636526-CE60-4F56-9C63-FE485DB0E3C1}" name="COD         (mg/L)" dataDxfId="17"/>
    <tableColumn id="6" xr3:uid="{F2DC2B12-8B2B-417D-A6BD-720C3A00BCE1}" name="BOD         (mg/L)" dataDxfId="16"/>
    <tableColumn id="7" xr3:uid="{396E6DCC-26ED-4B7A-BAE6-593728BA8CF2}" name="TP           (mg/L)" dataDxfId="15"/>
    <tableColumn id="8" xr3:uid="{E4E2B35A-F813-47D8-BA50-79121D594FA1}" name="pH" dataDxfId="14"/>
    <tableColumn id="10" xr3:uid="{E9AE086C-288D-45BF-8DA2-26332E96F19E}" name="TKN        (mg/L)" dataDxfId="13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53876199-913D-4799-A4D0-0BA41A5FCA9D}" name="Table16" displayName="Table16" ref="B55:J63" totalsRowShown="0" headerRowDxfId="12" headerRowBorderDxfId="11" tableBorderDxfId="10" totalsRowBorderDxfId="9">
  <autoFilter ref="B55:J63" xr:uid="{E2CA1E1E-744F-49E7-85D7-555BBE14254B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881628D6-95F0-4306-81A5-13E93A7666EE}" name="Flow Condition" dataDxfId="8"/>
    <tableColumn id="2" xr3:uid="{8880D0B0-F21D-48E4-B945-82CCCAE223CD}" name="Flow*" dataDxfId="7"/>
    <tableColumn id="3" xr3:uid="{0FE57150-1E51-412A-BBD6-6ABBB986E4BE}" name="Units             (MGD / m3/day)" dataDxfId="6"/>
    <tableColumn id="4" xr3:uid="{61133331-696C-45C1-B1DB-C4EF8CA230A7}" name="Turbidity* (NTU)" dataDxfId="5"/>
    <tableColumn id="5" xr3:uid="{33BD49AC-9ECB-41ED-9F03-8332B80726AA}" name="TSS*            (mg/L)" dataDxfId="4"/>
    <tableColumn id="6" xr3:uid="{B75DBA08-1F2A-4D3B-8978-E00442478E5F}" name="FE         (mg/L)" dataDxfId="3"/>
    <tableColumn id="7" xr3:uid="{CC378F5B-AC03-4526-BB62-1E9E85D6CCD9}" name="Mn           (mg/L)" dataDxfId="2"/>
    <tableColumn id="8" xr3:uid="{D3D850C6-88C3-4BA1-B206-50E2995945E2}" name="TOC*    (mg/L)" dataDxfId="1"/>
    <tableColumn id="10" xr3:uid="{4B97A76D-E110-4037-AF10-42886A62EB07}" name="DOC*     (mg/L)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69387-32CA-4142-ACF6-956B9420F792}">
  <dimension ref="B1:O135"/>
  <sheetViews>
    <sheetView showGridLines="0" tabSelected="1" zoomScale="115" zoomScaleNormal="115" workbookViewId="0">
      <selection activeCell="B135" sqref="B135"/>
    </sheetView>
  </sheetViews>
  <sheetFormatPr defaultRowHeight="15" x14ac:dyDescent="0.25"/>
  <cols>
    <col min="1" max="1" width="2.85546875" customWidth="1"/>
    <col min="2" max="2" width="20.7109375" customWidth="1"/>
    <col min="3" max="5" width="9.7109375" customWidth="1"/>
    <col min="6" max="6" width="13.28515625" customWidth="1"/>
    <col min="7" max="10" width="8.7109375" customWidth="1"/>
    <col min="15" max="15" width="9.28515625" hidden="1" customWidth="1"/>
  </cols>
  <sheetData>
    <row r="1" spans="2:15" ht="18.75" x14ac:dyDescent="0.3">
      <c r="B1" s="2" t="s">
        <v>213</v>
      </c>
      <c r="C1" s="1"/>
      <c r="D1" s="1"/>
    </row>
    <row r="2" spans="2:15" ht="18.75" x14ac:dyDescent="0.3">
      <c r="B2" s="2" t="s">
        <v>214</v>
      </c>
    </row>
    <row r="3" spans="2:15" ht="18.75" x14ac:dyDescent="0.3">
      <c r="B3" s="2"/>
    </row>
    <row r="4" spans="2:15" ht="18.75" x14ac:dyDescent="0.3">
      <c r="B4" s="2" t="s">
        <v>216</v>
      </c>
    </row>
    <row r="5" spans="2:15" ht="15.75" thickBot="1" x14ac:dyDescent="0.3"/>
    <row r="6" spans="2:15" ht="15.75" thickBot="1" x14ac:dyDescent="0.3">
      <c r="B6" t="s">
        <v>0</v>
      </c>
      <c r="C6" s="94"/>
      <c r="D6" s="95"/>
      <c r="E6" s="95"/>
      <c r="F6" s="96"/>
      <c r="G6" s="7"/>
      <c r="H6" s="8" t="s">
        <v>1</v>
      </c>
      <c r="I6" s="97"/>
      <c r="J6" s="98"/>
      <c r="O6" s="1" t="s">
        <v>32</v>
      </c>
    </row>
    <row r="7" spans="2:15" ht="15.75" thickBot="1" x14ac:dyDescent="0.3">
      <c r="B7" t="s">
        <v>2</v>
      </c>
      <c r="C7" s="94"/>
      <c r="D7" s="95"/>
      <c r="E7" s="95"/>
      <c r="F7" s="96"/>
      <c r="G7" s="7"/>
      <c r="H7" s="8" t="s">
        <v>177</v>
      </c>
      <c r="I7" s="88"/>
      <c r="J7" s="90"/>
      <c r="O7" t="s">
        <v>49</v>
      </c>
    </row>
    <row r="8" spans="2:15" ht="15.75" thickBot="1" x14ac:dyDescent="0.3">
      <c r="B8" t="s">
        <v>170</v>
      </c>
      <c r="C8" s="94"/>
      <c r="D8" s="95"/>
      <c r="E8" s="95"/>
      <c r="F8" s="96"/>
      <c r="G8" s="7"/>
      <c r="H8" s="7" t="s">
        <v>171</v>
      </c>
      <c r="I8" s="88"/>
      <c r="J8" s="90"/>
      <c r="O8" t="s">
        <v>50</v>
      </c>
    </row>
    <row r="9" spans="2:15" ht="15.75" thickBot="1" x14ac:dyDescent="0.3">
      <c r="B9" t="s">
        <v>5</v>
      </c>
      <c r="C9" s="94"/>
      <c r="D9" s="95"/>
      <c r="E9" s="96"/>
      <c r="F9" s="4"/>
      <c r="G9" s="7"/>
      <c r="H9" s="7"/>
      <c r="I9" s="7"/>
      <c r="J9" s="7"/>
      <c r="O9" t="s">
        <v>51</v>
      </c>
    </row>
    <row r="10" spans="2:15" ht="15.75" thickBot="1" x14ac:dyDescent="0.3">
      <c r="B10" t="s">
        <v>35</v>
      </c>
      <c r="C10" s="94"/>
      <c r="D10" s="95"/>
      <c r="E10" s="95"/>
      <c r="F10" s="96"/>
      <c r="G10" s="7"/>
      <c r="H10" s="7"/>
      <c r="I10" s="7"/>
      <c r="J10" s="7"/>
      <c r="O10" t="s">
        <v>52</v>
      </c>
    </row>
    <row r="11" spans="2:15" ht="15.75" thickBot="1" x14ac:dyDescent="0.3">
      <c r="B11" t="s">
        <v>36</v>
      </c>
      <c r="C11" s="94"/>
      <c r="D11" s="95"/>
      <c r="E11" s="95"/>
      <c r="F11" s="96"/>
      <c r="G11" s="7"/>
      <c r="H11" s="7"/>
      <c r="I11" s="7"/>
      <c r="J11" s="7"/>
      <c r="O11" t="s">
        <v>53</v>
      </c>
    </row>
    <row r="12" spans="2:15" ht="15.75" thickBot="1" x14ac:dyDescent="0.3">
      <c r="B12" t="s">
        <v>17</v>
      </c>
      <c r="C12" s="88"/>
      <c r="D12" s="90"/>
      <c r="E12" s="4"/>
      <c r="F12" s="4"/>
      <c r="G12" s="7"/>
      <c r="H12" s="7"/>
      <c r="I12" s="7"/>
      <c r="J12" s="7"/>
    </row>
    <row r="13" spans="2:15" ht="15.75" thickBot="1" x14ac:dyDescent="0.3">
      <c r="B13" t="s">
        <v>19</v>
      </c>
      <c r="C13" s="88"/>
      <c r="D13" s="90"/>
      <c r="E13" s="5" t="s">
        <v>18</v>
      </c>
      <c r="F13" s="67"/>
      <c r="G13" s="7"/>
      <c r="H13" s="7"/>
      <c r="I13" s="7"/>
      <c r="J13" s="7"/>
    </row>
    <row r="14" spans="2:15" ht="15.75" thickBot="1" x14ac:dyDescent="0.3">
      <c r="B14" t="s">
        <v>20</v>
      </c>
      <c r="C14" s="88"/>
      <c r="D14" s="90"/>
      <c r="E14" s="4"/>
      <c r="F14" s="4"/>
      <c r="G14" s="7"/>
      <c r="H14" s="7"/>
      <c r="I14" s="7"/>
      <c r="J14" s="7"/>
      <c r="O14" t="s">
        <v>31</v>
      </c>
    </row>
    <row r="15" spans="2:15" ht="15.75" thickBot="1" x14ac:dyDescent="0.3">
      <c r="B15" t="s">
        <v>3</v>
      </c>
      <c r="C15" s="102"/>
      <c r="D15" s="103"/>
      <c r="E15" s="4"/>
      <c r="F15" s="4"/>
      <c r="G15" s="7"/>
      <c r="H15" s="7"/>
      <c r="I15" s="7"/>
      <c r="J15" s="7"/>
    </row>
    <row r="16" spans="2:15" ht="15.75" thickBot="1" x14ac:dyDescent="0.3">
      <c r="B16" t="s">
        <v>4</v>
      </c>
      <c r="C16" s="104"/>
      <c r="D16" s="105"/>
      <c r="E16" s="4"/>
      <c r="F16" s="4"/>
      <c r="G16" s="7"/>
      <c r="H16" s="7"/>
      <c r="I16" s="7"/>
      <c r="J16" s="7"/>
      <c r="O16" s="1" t="s">
        <v>38</v>
      </c>
    </row>
    <row r="17" spans="2:15" ht="15.75" thickBot="1" x14ac:dyDescent="0.3">
      <c r="B17" t="s">
        <v>6</v>
      </c>
      <c r="C17" s="94"/>
      <c r="D17" s="95"/>
      <c r="E17" s="95"/>
      <c r="F17" s="96"/>
      <c r="G17" s="7"/>
      <c r="H17" s="7"/>
      <c r="I17" s="7"/>
      <c r="J17" s="7"/>
      <c r="O17" t="s">
        <v>39</v>
      </c>
    </row>
    <row r="18" spans="2:15" ht="15.75" thickBot="1" x14ac:dyDescent="0.3">
      <c r="B18" t="s">
        <v>54</v>
      </c>
      <c r="C18" s="35"/>
      <c r="D18" t="s">
        <v>27</v>
      </c>
      <c r="E18" s="9"/>
      <c r="F18" s="11"/>
      <c r="G18" s="7"/>
      <c r="H18" s="7"/>
      <c r="I18" s="7"/>
      <c r="J18" s="7"/>
      <c r="O18" t="s">
        <v>40</v>
      </c>
    </row>
    <row r="19" spans="2:15" ht="15.75" thickBot="1" x14ac:dyDescent="0.3">
      <c r="C19" s="35"/>
      <c r="D19" t="s">
        <v>59</v>
      </c>
      <c r="E19" s="11"/>
      <c r="F19" s="11"/>
      <c r="G19" s="7"/>
      <c r="H19" s="7"/>
      <c r="I19" s="7"/>
      <c r="J19" s="7"/>
      <c r="O19" t="s">
        <v>41</v>
      </c>
    </row>
    <row r="20" spans="2:15" ht="15.75" thickBot="1" x14ac:dyDescent="0.3">
      <c r="C20" s="35"/>
      <c r="D20" t="s">
        <v>58</v>
      </c>
      <c r="E20" s="11"/>
      <c r="F20" s="11"/>
      <c r="G20" s="7"/>
      <c r="H20" s="7"/>
      <c r="I20" s="7"/>
      <c r="J20" s="7"/>
      <c r="O20" t="s">
        <v>48</v>
      </c>
    </row>
    <row r="21" spans="2:15" ht="15.75" thickBot="1" x14ac:dyDescent="0.3">
      <c r="C21" s="35"/>
      <c r="D21" t="s">
        <v>57</v>
      </c>
      <c r="E21" s="11"/>
      <c r="F21" s="11"/>
      <c r="G21" s="7"/>
      <c r="H21" s="7"/>
      <c r="I21" s="7"/>
      <c r="J21" s="7"/>
      <c r="O21" t="s">
        <v>31</v>
      </c>
    </row>
    <row r="22" spans="2:15" ht="15.75" thickBot="1" x14ac:dyDescent="0.3">
      <c r="C22" s="35"/>
      <c r="D22" t="s">
        <v>55</v>
      </c>
    </row>
    <row r="23" spans="2:15" ht="15.75" thickBot="1" x14ac:dyDescent="0.3">
      <c r="C23" s="35"/>
      <c r="D23" s="7" t="s">
        <v>56</v>
      </c>
      <c r="E23" s="7"/>
      <c r="F23" s="7"/>
      <c r="G23" s="7"/>
      <c r="H23" s="7"/>
      <c r="I23" s="7"/>
      <c r="J23" s="7"/>
    </row>
    <row r="24" spans="2:15" ht="15.75" thickBot="1" x14ac:dyDescent="0.3">
      <c r="C24" s="35"/>
      <c r="D24" s="12" t="s">
        <v>31</v>
      </c>
      <c r="E24" s="7" t="s">
        <v>42</v>
      </c>
      <c r="F24" s="88"/>
      <c r="G24" s="89"/>
      <c r="H24" s="89"/>
      <c r="I24" s="89"/>
      <c r="J24" s="90"/>
    </row>
    <row r="25" spans="2:15" ht="15.75" thickBot="1" x14ac:dyDescent="0.3">
      <c r="C25" s="12"/>
      <c r="D25" s="12"/>
      <c r="E25" s="7"/>
      <c r="F25" s="88"/>
      <c r="G25" s="89"/>
      <c r="H25" s="89"/>
      <c r="I25" s="89"/>
      <c r="J25" s="90"/>
    </row>
    <row r="26" spans="2:15" x14ac:dyDescent="0.25">
      <c r="C26" s="12"/>
      <c r="D26" s="12"/>
      <c r="E26" s="7"/>
      <c r="F26" s="69"/>
      <c r="G26" s="69"/>
      <c r="H26" s="69"/>
      <c r="I26" s="69"/>
      <c r="J26" s="69"/>
    </row>
    <row r="27" spans="2:15" ht="15.75" thickBot="1" x14ac:dyDescent="0.3">
      <c r="B27" s="1" t="s">
        <v>174</v>
      </c>
      <c r="C27" s="12"/>
      <c r="D27" s="12"/>
      <c r="E27" s="7"/>
      <c r="F27" s="16"/>
      <c r="G27" s="16"/>
      <c r="H27" s="16"/>
      <c r="I27" s="16"/>
      <c r="J27" s="16"/>
    </row>
    <row r="28" spans="2:15" ht="15.75" thickBot="1" x14ac:dyDescent="0.3">
      <c r="B28" t="s">
        <v>172</v>
      </c>
      <c r="C28" s="88"/>
      <c r="D28" s="89"/>
      <c r="E28" s="89"/>
      <c r="F28" s="90"/>
      <c r="G28" s="16"/>
      <c r="H28" s="16"/>
      <c r="I28" s="16"/>
      <c r="J28" s="16"/>
    </row>
    <row r="29" spans="2:15" ht="15.75" thickBot="1" x14ac:dyDescent="0.3">
      <c r="B29" t="s">
        <v>5</v>
      </c>
      <c r="C29" s="88"/>
      <c r="D29" s="89"/>
      <c r="E29" s="89"/>
      <c r="F29" s="90"/>
      <c r="G29" s="16"/>
      <c r="H29" s="16"/>
      <c r="I29" s="16"/>
      <c r="J29" s="16"/>
    </row>
    <row r="30" spans="2:15" ht="15.75" thickBot="1" x14ac:dyDescent="0.3">
      <c r="B30" t="s">
        <v>173</v>
      </c>
      <c r="C30" s="88"/>
      <c r="D30" s="89"/>
      <c r="E30" s="89"/>
      <c r="F30" s="90"/>
      <c r="G30" s="16"/>
      <c r="H30" s="16"/>
      <c r="I30" s="16"/>
      <c r="J30" s="16"/>
    </row>
    <row r="31" spans="2:15" ht="15.75" thickBot="1" x14ac:dyDescent="0.3">
      <c r="B31" t="s">
        <v>6</v>
      </c>
      <c r="C31" s="88"/>
      <c r="D31" s="89"/>
      <c r="E31" s="89"/>
      <c r="F31" s="90"/>
      <c r="G31" s="16"/>
      <c r="H31" s="16"/>
      <c r="I31" s="16"/>
      <c r="J31" s="16"/>
    </row>
    <row r="32" spans="2:15" ht="16.5" thickBot="1" x14ac:dyDescent="0.3">
      <c r="B32" s="3" t="s">
        <v>175</v>
      </c>
      <c r="C32" s="7"/>
      <c r="D32" s="7"/>
      <c r="E32" s="7"/>
      <c r="F32" s="7"/>
      <c r="G32" s="7"/>
      <c r="H32" s="7"/>
      <c r="I32" s="7"/>
      <c r="J32" s="7"/>
      <c r="O32" s="1" t="s">
        <v>33</v>
      </c>
    </row>
    <row r="33" spans="2:15" ht="15.75" thickBot="1" x14ac:dyDescent="0.3">
      <c r="B33" s="10" t="s">
        <v>37</v>
      </c>
      <c r="C33" s="88"/>
      <c r="D33" s="90"/>
      <c r="E33" s="7"/>
      <c r="F33" s="7" t="s">
        <v>42</v>
      </c>
      <c r="G33" s="88"/>
      <c r="H33" s="89"/>
      <c r="I33" s="89"/>
      <c r="J33" s="90"/>
      <c r="O33" t="s">
        <v>27</v>
      </c>
    </row>
    <row r="34" spans="2:15" ht="15.75" thickBot="1" x14ac:dyDescent="0.3">
      <c r="B34" t="s">
        <v>7</v>
      </c>
      <c r="C34" s="99"/>
      <c r="D34" s="100"/>
      <c r="E34" s="100"/>
      <c r="F34" s="100"/>
      <c r="G34" s="100"/>
      <c r="H34" s="100"/>
      <c r="I34" s="100"/>
      <c r="J34" s="101"/>
      <c r="O34" t="s">
        <v>28</v>
      </c>
    </row>
    <row r="35" spans="2:15" ht="15.75" thickBot="1" x14ac:dyDescent="0.3">
      <c r="B35" t="s">
        <v>200</v>
      </c>
      <c r="C35" s="76"/>
      <c r="D35" s="92"/>
      <c r="E35" s="92"/>
      <c r="F35" s="92"/>
      <c r="G35" s="92"/>
      <c r="H35" s="92"/>
      <c r="I35" s="92"/>
      <c r="J35" s="93"/>
    </row>
    <row r="36" spans="2:15" ht="15.75" thickBot="1" x14ac:dyDescent="0.3">
      <c r="B36" t="s">
        <v>8</v>
      </c>
      <c r="C36" s="88"/>
      <c r="D36" s="90"/>
      <c r="E36" s="7"/>
      <c r="F36" s="7" t="s">
        <v>42</v>
      </c>
      <c r="G36" s="88"/>
      <c r="H36" s="89"/>
      <c r="I36" s="89"/>
      <c r="J36" s="90"/>
      <c r="O36" t="s">
        <v>29</v>
      </c>
    </row>
    <row r="37" spans="2:15" ht="15.75" thickBot="1" x14ac:dyDescent="0.3">
      <c r="B37" t="s">
        <v>9</v>
      </c>
      <c r="C37" s="88"/>
      <c r="D37" s="90"/>
      <c r="E37" s="7"/>
      <c r="F37" s="7"/>
      <c r="G37" s="7"/>
      <c r="H37" s="7"/>
      <c r="I37" s="7"/>
      <c r="J37" s="7"/>
      <c r="O37" t="s">
        <v>30</v>
      </c>
    </row>
    <row r="38" spans="2:15" ht="15.75" thickBot="1" x14ac:dyDescent="0.3">
      <c r="B38" s="6" t="s">
        <v>26</v>
      </c>
      <c r="C38" s="88"/>
      <c r="D38" s="89"/>
      <c r="E38" s="89"/>
      <c r="F38" s="89"/>
      <c r="G38" s="89"/>
      <c r="H38" s="89"/>
      <c r="I38" s="89"/>
      <c r="J38" s="90"/>
      <c r="O38" t="s">
        <v>31</v>
      </c>
    </row>
    <row r="39" spans="2:15" ht="15.75" thickBot="1" x14ac:dyDescent="0.3">
      <c r="B39" t="s">
        <v>10</v>
      </c>
      <c r="C39" s="88"/>
      <c r="D39" s="89"/>
      <c r="E39" s="90"/>
      <c r="F39" s="7"/>
      <c r="G39" s="7" t="s">
        <v>42</v>
      </c>
      <c r="H39" s="88"/>
      <c r="I39" s="89"/>
      <c r="J39" s="90"/>
    </row>
    <row r="40" spans="2:15" ht="15.75" thickBot="1" x14ac:dyDescent="0.3">
      <c r="B40" t="s">
        <v>60</v>
      </c>
      <c r="C40" s="35"/>
      <c r="D40" t="s">
        <v>61</v>
      </c>
      <c r="F40" s="13" t="s">
        <v>63</v>
      </c>
      <c r="G40" s="88"/>
      <c r="H40" s="89"/>
      <c r="I40" s="89"/>
      <c r="J40" s="90"/>
    </row>
    <row r="41" spans="2:15" ht="15.75" thickBot="1" x14ac:dyDescent="0.3">
      <c r="C41" s="35"/>
      <c r="D41" t="s">
        <v>62</v>
      </c>
      <c r="F41" s="13" t="s">
        <v>63</v>
      </c>
      <c r="G41" s="88"/>
      <c r="H41" s="89"/>
      <c r="I41" s="89"/>
      <c r="J41" s="90"/>
    </row>
    <row r="42" spans="2:15" ht="14.65" customHeight="1" thickBot="1" x14ac:dyDescent="0.3">
      <c r="B42" t="s">
        <v>64</v>
      </c>
      <c r="E42" s="88"/>
      <c r="F42" s="89"/>
      <c r="G42" s="89"/>
      <c r="H42" s="89"/>
      <c r="I42" s="89"/>
      <c r="J42" s="90"/>
    </row>
    <row r="43" spans="2:15" ht="15.75" thickBot="1" x14ac:dyDescent="0.3">
      <c r="E43" s="88"/>
      <c r="F43" s="89"/>
      <c r="G43" s="89"/>
      <c r="H43" s="89"/>
      <c r="I43" s="89"/>
      <c r="J43" s="90"/>
      <c r="O43" s="1" t="s">
        <v>34</v>
      </c>
    </row>
    <row r="44" spans="2:15" ht="15.75" thickBot="1" x14ac:dyDescent="0.3">
      <c r="E44" s="88"/>
      <c r="F44" s="89"/>
      <c r="G44" s="89"/>
      <c r="H44" s="89"/>
      <c r="I44" s="89"/>
      <c r="J44" s="90"/>
      <c r="O44" t="s">
        <v>45</v>
      </c>
    </row>
    <row r="45" spans="2:15" ht="15.75" thickBot="1" x14ac:dyDescent="0.3">
      <c r="E45" s="88"/>
      <c r="F45" s="89"/>
      <c r="G45" s="89"/>
      <c r="H45" s="89"/>
      <c r="I45" s="89"/>
      <c r="J45" s="90"/>
      <c r="O45" t="s">
        <v>46</v>
      </c>
    </row>
    <row r="46" spans="2:15" ht="12" customHeight="1" x14ac:dyDescent="0.25">
      <c r="B46" s="74" t="s">
        <v>65</v>
      </c>
      <c r="O46" t="s">
        <v>43</v>
      </c>
    </row>
    <row r="47" spans="2:15" ht="12" customHeight="1" x14ac:dyDescent="0.25">
      <c r="B47" s="74" t="s">
        <v>201</v>
      </c>
      <c r="O47" t="s">
        <v>186</v>
      </c>
    </row>
    <row r="48" spans="2:15" x14ac:dyDescent="0.25">
      <c r="B48" s="77"/>
    </row>
    <row r="49" spans="2:15" ht="15.75" thickBot="1" x14ac:dyDescent="0.3">
      <c r="D49" t="s">
        <v>180</v>
      </c>
      <c r="E49" t="s">
        <v>179</v>
      </c>
      <c r="F49" s="73"/>
      <c r="H49" s="73"/>
      <c r="O49" t="s">
        <v>184</v>
      </c>
    </row>
    <row r="50" spans="2:15" ht="15.75" thickBot="1" x14ac:dyDescent="0.3">
      <c r="B50" t="s">
        <v>178</v>
      </c>
      <c r="C50" t="s">
        <v>183</v>
      </c>
      <c r="D50" s="23"/>
      <c r="E50" s="72">
        <f>(D50-32)*(5/9)</f>
        <v>-17.777777777777779</v>
      </c>
      <c r="O50" t="s">
        <v>185</v>
      </c>
    </row>
    <row r="51" spans="2:15" ht="15.75" thickBot="1" x14ac:dyDescent="0.3">
      <c r="C51" t="s">
        <v>181</v>
      </c>
      <c r="D51" s="23"/>
      <c r="E51" s="72">
        <f t="shared" ref="E51:E52" si="0">(D51-32)*(5/9)</f>
        <v>-17.777777777777779</v>
      </c>
      <c r="O51" t="s">
        <v>44</v>
      </c>
    </row>
    <row r="52" spans="2:15" ht="15.75" thickBot="1" x14ac:dyDescent="0.3">
      <c r="C52" t="s">
        <v>182</v>
      </c>
      <c r="D52" s="23"/>
      <c r="E52" s="72">
        <f t="shared" si="0"/>
        <v>-17.777777777777779</v>
      </c>
      <c r="O52" t="s">
        <v>47</v>
      </c>
    </row>
    <row r="53" spans="2:15" x14ac:dyDescent="0.25">
      <c r="O53" t="s">
        <v>187</v>
      </c>
    </row>
    <row r="54" spans="2:15" x14ac:dyDescent="0.25">
      <c r="B54" s="1" t="s">
        <v>73</v>
      </c>
      <c r="O54" t="s">
        <v>188</v>
      </c>
    </row>
    <row r="55" spans="2:15" ht="45" customHeight="1" thickBot="1" x14ac:dyDescent="0.3">
      <c r="B55" s="37" t="s">
        <v>21</v>
      </c>
      <c r="C55" s="38" t="s">
        <v>195</v>
      </c>
      <c r="D55" s="39" t="s">
        <v>22</v>
      </c>
      <c r="E55" s="39" t="s">
        <v>191</v>
      </c>
      <c r="F55" s="39" t="s">
        <v>190</v>
      </c>
      <c r="G55" s="39" t="s">
        <v>66</v>
      </c>
      <c r="H55" s="39" t="s">
        <v>67</v>
      </c>
      <c r="I55" s="39" t="s">
        <v>192</v>
      </c>
      <c r="J55" s="40" t="s">
        <v>193</v>
      </c>
    </row>
    <row r="56" spans="2:15" ht="15.75" thickBot="1" x14ac:dyDescent="0.3">
      <c r="B56" s="41" t="s">
        <v>11</v>
      </c>
      <c r="C56" s="42"/>
      <c r="D56" s="50" t="s">
        <v>15</v>
      </c>
      <c r="E56" s="51"/>
      <c r="F56" s="51"/>
      <c r="G56" s="51"/>
      <c r="H56" s="51"/>
      <c r="I56" s="51"/>
      <c r="J56" s="52"/>
    </row>
    <row r="57" spans="2:15" ht="15.75" thickBot="1" x14ac:dyDescent="0.3">
      <c r="B57" s="41" t="s">
        <v>12</v>
      </c>
      <c r="C57" s="42"/>
      <c r="D57" s="22" t="str">
        <f>D56</f>
        <v>MGD</v>
      </c>
      <c r="E57" s="51"/>
      <c r="F57" s="51"/>
      <c r="G57" s="51"/>
      <c r="H57" s="51"/>
      <c r="I57" s="51"/>
      <c r="J57" s="52"/>
      <c r="O57" t="s">
        <v>31</v>
      </c>
    </row>
    <row r="58" spans="2:15" ht="15.75" thickBot="1" x14ac:dyDescent="0.3">
      <c r="B58" s="41" t="s">
        <v>13</v>
      </c>
      <c r="C58" s="42"/>
      <c r="D58" s="22" t="str">
        <f>D56</f>
        <v>MGD</v>
      </c>
      <c r="E58" s="51"/>
      <c r="F58" s="51"/>
      <c r="G58" s="51"/>
      <c r="H58" s="51"/>
      <c r="I58" s="51"/>
      <c r="J58" s="52"/>
    </row>
    <row r="59" spans="2:15" ht="15.75" thickBot="1" x14ac:dyDescent="0.3">
      <c r="B59" s="1" t="s">
        <v>169</v>
      </c>
      <c r="C59" s="1"/>
      <c r="D59" s="1"/>
      <c r="E59" s="1"/>
      <c r="F59" s="1"/>
      <c r="G59" s="1"/>
      <c r="H59" s="1"/>
      <c r="I59" s="1"/>
      <c r="J59" s="1"/>
    </row>
    <row r="60" spans="2:15" ht="45" customHeight="1" thickBot="1" x14ac:dyDescent="0.3">
      <c r="B60" s="53" t="s">
        <v>21</v>
      </c>
      <c r="C60" s="54" t="s">
        <v>195</v>
      </c>
      <c r="D60" s="55" t="s">
        <v>196</v>
      </c>
      <c r="E60" s="55" t="s">
        <v>16</v>
      </c>
      <c r="F60" s="55" t="s">
        <v>68</v>
      </c>
      <c r="G60" s="55" t="s">
        <v>69</v>
      </c>
      <c r="H60" s="55" t="s">
        <v>202</v>
      </c>
      <c r="I60" s="55" t="s">
        <v>71</v>
      </c>
      <c r="J60" s="56" t="s">
        <v>72</v>
      </c>
    </row>
    <row r="61" spans="2:15" ht="16.5" thickBot="1" x14ac:dyDescent="0.3">
      <c r="B61" s="57" t="str">
        <f>B56</f>
        <v>Annual Average Day:</v>
      </c>
      <c r="C61" s="42">
        <f>C56</f>
        <v>0</v>
      </c>
      <c r="D61" s="22" t="str">
        <f>D56</f>
        <v>MGD</v>
      </c>
      <c r="E61" s="51"/>
      <c r="F61" s="51"/>
      <c r="G61" s="58"/>
      <c r="H61" s="59"/>
      <c r="I61" s="59"/>
      <c r="J61" s="60"/>
    </row>
    <row r="62" spans="2:15" ht="16.5" thickBot="1" x14ac:dyDescent="0.3">
      <c r="B62" s="57" t="str">
        <f t="shared" ref="B62:C63" si="1">B57</f>
        <v>Max Month:</v>
      </c>
      <c r="C62" s="42">
        <f t="shared" si="1"/>
        <v>0</v>
      </c>
      <c r="D62" s="22" t="str">
        <f>D57</f>
        <v>MGD</v>
      </c>
      <c r="E62" s="51"/>
      <c r="F62" s="51"/>
      <c r="G62" s="58"/>
      <c r="H62" s="59"/>
      <c r="I62" s="59"/>
      <c r="J62" s="60"/>
    </row>
    <row r="63" spans="2:15" ht="16.5" thickBot="1" x14ac:dyDescent="0.3">
      <c r="B63" s="61" t="str">
        <f t="shared" si="1"/>
        <v>Max Day:</v>
      </c>
      <c r="C63" s="46">
        <f t="shared" si="1"/>
        <v>0</v>
      </c>
      <c r="D63" s="47" t="str">
        <f>D58</f>
        <v>MGD</v>
      </c>
      <c r="E63" s="62"/>
      <c r="F63" s="62"/>
      <c r="G63" s="63"/>
      <c r="H63" s="64"/>
      <c r="I63" s="64"/>
      <c r="J63" s="65"/>
    </row>
    <row r="64" spans="2:15" x14ac:dyDescent="0.25">
      <c r="B64" s="70" t="s">
        <v>189</v>
      </c>
      <c r="C64" s="64"/>
      <c r="D64" s="71"/>
      <c r="E64" s="64"/>
      <c r="F64" s="64"/>
      <c r="G64" s="64"/>
      <c r="H64" s="64"/>
      <c r="I64" s="64"/>
      <c r="J64" s="65"/>
    </row>
    <row r="65" spans="2:10" x14ac:dyDescent="0.25">
      <c r="B65" s="14"/>
      <c r="C65" s="14"/>
      <c r="D65" s="15"/>
      <c r="E65" s="14"/>
      <c r="F65" s="14"/>
      <c r="G65" s="14"/>
      <c r="H65" s="14"/>
      <c r="I65" s="14"/>
      <c r="J65" s="14"/>
    </row>
    <row r="66" spans="2:10" ht="15.75" x14ac:dyDescent="0.25">
      <c r="B66" s="3" t="s">
        <v>70</v>
      </c>
    </row>
    <row r="67" spans="2:10" ht="45" customHeight="1" thickBot="1" x14ac:dyDescent="0.3">
      <c r="B67" s="37" t="s">
        <v>21</v>
      </c>
      <c r="C67" s="38" t="s">
        <v>195</v>
      </c>
      <c r="D67" s="39" t="s">
        <v>22</v>
      </c>
      <c r="E67" s="39" t="s">
        <v>194</v>
      </c>
      <c r="F67" s="39" t="s">
        <v>23</v>
      </c>
      <c r="G67" s="39" t="s">
        <v>24</v>
      </c>
      <c r="H67" s="39" t="s">
        <v>25</v>
      </c>
      <c r="I67" s="39" t="s">
        <v>16</v>
      </c>
      <c r="J67" s="40" t="s">
        <v>203</v>
      </c>
    </row>
    <row r="68" spans="2:10" ht="15.75" thickBot="1" x14ac:dyDescent="0.3">
      <c r="B68" s="41" t="s">
        <v>11</v>
      </c>
      <c r="C68" s="42"/>
      <c r="D68" s="22" t="s">
        <v>15</v>
      </c>
      <c r="E68" s="43"/>
      <c r="F68" s="43"/>
      <c r="G68" s="43"/>
      <c r="H68" s="43"/>
      <c r="I68" s="43"/>
      <c r="J68" s="44"/>
    </row>
    <row r="69" spans="2:10" ht="15.75" thickBot="1" x14ac:dyDescent="0.3">
      <c r="B69" s="41" t="s">
        <v>12</v>
      </c>
      <c r="C69" s="42"/>
      <c r="D69" s="22" t="s">
        <v>15</v>
      </c>
      <c r="E69" s="43"/>
      <c r="F69" s="43"/>
      <c r="G69" s="43"/>
      <c r="H69" s="43"/>
      <c r="I69" s="43"/>
      <c r="J69" s="44"/>
    </row>
    <row r="70" spans="2:10" ht="15.75" thickBot="1" x14ac:dyDescent="0.3">
      <c r="B70" s="41" t="s">
        <v>13</v>
      </c>
      <c r="C70" s="42"/>
      <c r="D70" s="22" t="s">
        <v>15</v>
      </c>
      <c r="E70" s="43"/>
      <c r="F70" s="43"/>
      <c r="G70" s="43"/>
      <c r="H70" s="43"/>
      <c r="I70" s="43"/>
      <c r="J70" s="44"/>
    </row>
    <row r="71" spans="2:10" ht="15.75" thickBot="1" x14ac:dyDescent="0.3">
      <c r="B71" s="45" t="s">
        <v>14</v>
      </c>
      <c r="C71" s="46"/>
      <c r="D71" s="47" t="s">
        <v>15</v>
      </c>
      <c r="E71" s="48"/>
      <c r="F71" s="48"/>
      <c r="G71" s="48"/>
      <c r="H71" s="48"/>
      <c r="I71" s="48"/>
      <c r="J71" s="49"/>
    </row>
    <row r="72" spans="2:10" x14ac:dyDescent="0.25">
      <c r="B72" s="70" t="s">
        <v>204</v>
      </c>
      <c r="C72" s="63"/>
      <c r="D72" s="47"/>
      <c r="E72" s="63"/>
      <c r="F72" s="63"/>
      <c r="G72" s="63"/>
      <c r="H72" s="63"/>
      <c r="I72" s="63"/>
      <c r="J72" s="68"/>
    </row>
    <row r="73" spans="2:10" ht="15.75" thickBot="1" x14ac:dyDescent="0.3"/>
    <row r="74" spans="2:10" ht="16.5" thickBot="1" x14ac:dyDescent="0.3">
      <c r="B74" s="86" t="s">
        <v>168</v>
      </c>
      <c r="C74" s="86"/>
      <c r="D74" s="86"/>
      <c r="E74" s="86"/>
      <c r="F74" s="86"/>
      <c r="G74" s="86"/>
      <c r="H74" s="86"/>
      <c r="I74" s="86"/>
      <c r="J74" s="86"/>
    </row>
    <row r="75" spans="2:10" ht="26.25" thickBot="1" x14ac:dyDescent="0.3">
      <c r="B75" s="91" t="s">
        <v>167</v>
      </c>
      <c r="C75" s="91"/>
      <c r="D75" s="91"/>
      <c r="E75" s="91"/>
      <c r="F75" s="17"/>
      <c r="G75" s="18" t="s">
        <v>165</v>
      </c>
      <c r="H75" s="18" t="s">
        <v>166</v>
      </c>
      <c r="I75" s="75" t="s">
        <v>197</v>
      </c>
      <c r="J75" s="18" t="s">
        <v>199</v>
      </c>
    </row>
    <row r="76" spans="2:10" ht="15.75" thickBot="1" x14ac:dyDescent="0.3">
      <c r="B76" s="87" t="s">
        <v>120</v>
      </c>
      <c r="C76" s="87"/>
      <c r="D76" s="87"/>
      <c r="E76" s="87"/>
      <c r="F76" s="19" t="s">
        <v>74</v>
      </c>
      <c r="G76" s="20"/>
      <c r="H76" s="20"/>
      <c r="I76" s="21">
        <v>4</v>
      </c>
      <c r="J76" s="22" t="s">
        <v>75</v>
      </c>
    </row>
    <row r="77" spans="2:10" ht="15.75" thickBot="1" x14ac:dyDescent="0.3">
      <c r="B77" s="85" t="s">
        <v>121</v>
      </c>
      <c r="C77" s="85"/>
      <c r="D77" s="85"/>
      <c r="E77" s="85"/>
      <c r="F77" s="19" t="s">
        <v>76</v>
      </c>
      <c r="G77" s="20"/>
      <c r="H77" s="20"/>
      <c r="I77" s="21">
        <v>4</v>
      </c>
      <c r="J77" s="23" t="s">
        <v>75</v>
      </c>
    </row>
    <row r="78" spans="2:10" ht="15.75" thickBot="1" x14ac:dyDescent="0.3">
      <c r="B78" s="87" t="s">
        <v>122</v>
      </c>
      <c r="C78" s="87"/>
      <c r="D78" s="87"/>
      <c r="E78" s="87"/>
      <c r="F78" s="24" t="s">
        <v>77</v>
      </c>
      <c r="G78" s="20"/>
      <c r="H78" s="20"/>
      <c r="I78" s="21">
        <v>2000</v>
      </c>
      <c r="J78" s="22" t="s">
        <v>75</v>
      </c>
    </row>
    <row r="79" spans="2:10" ht="15.75" thickBot="1" x14ac:dyDescent="0.3">
      <c r="B79" s="85" t="s">
        <v>123</v>
      </c>
      <c r="C79" s="85"/>
      <c r="D79" s="85"/>
      <c r="E79" s="85"/>
      <c r="F79" s="24" t="s">
        <v>78</v>
      </c>
      <c r="G79" s="20"/>
      <c r="H79" s="20"/>
      <c r="I79" s="21">
        <v>9</v>
      </c>
      <c r="J79" s="23" t="s">
        <v>75</v>
      </c>
    </row>
    <row r="80" spans="2:10" ht="15.75" thickBot="1" x14ac:dyDescent="0.3">
      <c r="B80" s="87" t="s">
        <v>124</v>
      </c>
      <c r="C80" s="87"/>
      <c r="D80" s="87"/>
      <c r="E80" s="87"/>
      <c r="F80" s="24" t="s">
        <v>79</v>
      </c>
      <c r="G80" s="20"/>
      <c r="H80" s="20"/>
      <c r="I80" s="21">
        <v>10</v>
      </c>
      <c r="J80" s="22" t="s">
        <v>75</v>
      </c>
    </row>
    <row r="81" spans="2:10" ht="15.75" thickBot="1" x14ac:dyDescent="0.3">
      <c r="B81" s="85" t="s">
        <v>125</v>
      </c>
      <c r="C81" s="85"/>
      <c r="D81" s="85"/>
      <c r="E81" s="85"/>
      <c r="F81" s="24" t="s">
        <v>80</v>
      </c>
      <c r="G81" s="25"/>
      <c r="H81" s="25"/>
      <c r="I81" s="26">
        <v>10</v>
      </c>
      <c r="J81" s="23" t="s">
        <v>75</v>
      </c>
    </row>
    <row r="82" spans="2:10" ht="15.75" thickBot="1" x14ac:dyDescent="0.3">
      <c r="B82" s="87" t="s">
        <v>126</v>
      </c>
      <c r="C82" s="87"/>
      <c r="D82" s="87"/>
      <c r="E82" s="87"/>
      <c r="F82" s="27" t="s">
        <v>81</v>
      </c>
      <c r="G82" s="25"/>
      <c r="H82" s="25"/>
      <c r="I82" s="28"/>
      <c r="J82" s="22" t="s">
        <v>75</v>
      </c>
    </row>
    <row r="83" spans="2:10" ht="15.75" thickBot="1" x14ac:dyDescent="0.3">
      <c r="B83" s="85" t="s">
        <v>127</v>
      </c>
      <c r="C83" s="85"/>
      <c r="D83" s="85"/>
      <c r="E83" s="85"/>
      <c r="F83" s="23" t="s">
        <v>82</v>
      </c>
      <c r="G83" s="20"/>
      <c r="H83" s="20"/>
      <c r="I83" s="29"/>
      <c r="J83" s="23" t="s">
        <v>75</v>
      </c>
    </row>
    <row r="84" spans="2:10" ht="15.75" thickBot="1" x14ac:dyDescent="0.3">
      <c r="B84" s="87" t="s">
        <v>128</v>
      </c>
      <c r="C84" s="87"/>
      <c r="D84" s="87"/>
      <c r="E84" s="87"/>
      <c r="F84" s="22" t="s">
        <v>83</v>
      </c>
      <c r="G84" s="20"/>
      <c r="H84" s="20"/>
      <c r="I84" s="29"/>
      <c r="J84" s="22" t="s">
        <v>75</v>
      </c>
    </row>
    <row r="85" spans="2:10" ht="16.5" thickBot="1" x14ac:dyDescent="0.3">
      <c r="B85" s="86" t="s">
        <v>176</v>
      </c>
      <c r="C85" s="86"/>
      <c r="D85" s="86"/>
      <c r="E85" s="86"/>
      <c r="F85" s="86"/>
      <c r="G85" s="86"/>
      <c r="H85" s="86"/>
      <c r="I85" s="86"/>
      <c r="J85" s="86"/>
    </row>
    <row r="86" spans="2:10" ht="15.75" thickBot="1" x14ac:dyDescent="0.3">
      <c r="B86" s="85" t="s">
        <v>129</v>
      </c>
      <c r="C86" s="85"/>
      <c r="D86" s="85"/>
      <c r="E86" s="85"/>
      <c r="F86" s="23" t="s">
        <v>84</v>
      </c>
      <c r="G86" s="20"/>
      <c r="H86" s="20"/>
      <c r="I86" s="29"/>
      <c r="J86" s="23" t="s">
        <v>75</v>
      </c>
    </row>
    <row r="87" spans="2:10" ht="15.75" thickBot="1" x14ac:dyDescent="0.3">
      <c r="B87" s="87" t="s">
        <v>130</v>
      </c>
      <c r="C87" s="87"/>
      <c r="D87" s="87"/>
      <c r="E87" s="87"/>
      <c r="F87" s="27" t="s">
        <v>85</v>
      </c>
      <c r="G87" s="20"/>
      <c r="H87" s="20"/>
      <c r="I87" s="29"/>
      <c r="J87" s="22" t="s">
        <v>75</v>
      </c>
    </row>
    <row r="88" spans="2:10" ht="15.75" thickBot="1" x14ac:dyDescent="0.3">
      <c r="B88" s="85" t="s">
        <v>131</v>
      </c>
      <c r="C88" s="85"/>
      <c r="D88" s="85"/>
      <c r="E88" s="85"/>
      <c r="F88" s="23" t="s">
        <v>86</v>
      </c>
      <c r="G88" s="20"/>
      <c r="H88" s="20"/>
      <c r="I88" s="29"/>
      <c r="J88" s="23" t="s">
        <v>75</v>
      </c>
    </row>
    <row r="89" spans="2:10" ht="15.75" thickBot="1" x14ac:dyDescent="0.3">
      <c r="B89" s="87" t="s">
        <v>132</v>
      </c>
      <c r="C89" s="87"/>
      <c r="D89" s="87"/>
      <c r="E89" s="87"/>
      <c r="F89" s="22" t="s">
        <v>87</v>
      </c>
      <c r="G89" s="20"/>
      <c r="H89" s="20"/>
      <c r="I89" s="29"/>
      <c r="J89" s="22" t="s">
        <v>75</v>
      </c>
    </row>
    <row r="90" spans="2:10" ht="15.75" thickBot="1" x14ac:dyDescent="0.3">
      <c r="B90" s="85" t="s">
        <v>133</v>
      </c>
      <c r="C90" s="85"/>
      <c r="D90" s="85"/>
      <c r="E90" s="85"/>
      <c r="F90" s="23" t="s">
        <v>88</v>
      </c>
      <c r="G90" s="20"/>
      <c r="H90" s="20"/>
      <c r="I90" s="29"/>
      <c r="J90" s="23" t="s">
        <v>75</v>
      </c>
    </row>
    <row r="91" spans="2:10" ht="15.75" thickBot="1" x14ac:dyDescent="0.3">
      <c r="B91" s="87" t="s">
        <v>134</v>
      </c>
      <c r="C91" s="87"/>
      <c r="D91" s="87"/>
      <c r="E91" s="87"/>
      <c r="F91" s="27" t="s">
        <v>89</v>
      </c>
      <c r="G91" s="20"/>
      <c r="H91" s="20"/>
      <c r="I91" s="29"/>
      <c r="J91" s="22" t="s">
        <v>75</v>
      </c>
    </row>
    <row r="92" spans="2:10" ht="15.75" thickBot="1" x14ac:dyDescent="0.3">
      <c r="B92" s="85" t="s">
        <v>135</v>
      </c>
      <c r="C92" s="85"/>
      <c r="D92" s="85"/>
      <c r="E92" s="85"/>
      <c r="F92" s="23" t="s">
        <v>90</v>
      </c>
      <c r="G92" s="20"/>
      <c r="H92" s="20"/>
      <c r="I92" s="29"/>
      <c r="J92" s="23" t="s">
        <v>75</v>
      </c>
    </row>
    <row r="93" spans="2:10" ht="15.75" thickBot="1" x14ac:dyDescent="0.3">
      <c r="B93" s="87" t="s">
        <v>136</v>
      </c>
      <c r="C93" s="87"/>
      <c r="D93" s="87"/>
      <c r="E93" s="87"/>
      <c r="F93" s="22" t="s">
        <v>91</v>
      </c>
      <c r="G93" s="20"/>
      <c r="H93" s="20"/>
      <c r="I93" s="29"/>
      <c r="J93" s="27" t="s">
        <v>75</v>
      </c>
    </row>
    <row r="94" spans="2:10" ht="15.75" thickBot="1" x14ac:dyDescent="0.3">
      <c r="B94" s="85" t="s">
        <v>137</v>
      </c>
      <c r="C94" s="85"/>
      <c r="D94" s="85"/>
      <c r="E94" s="85"/>
      <c r="F94" s="23" t="s">
        <v>92</v>
      </c>
      <c r="G94" s="20"/>
      <c r="H94" s="20"/>
      <c r="I94" s="29"/>
      <c r="J94" s="23" t="s">
        <v>75</v>
      </c>
    </row>
    <row r="95" spans="2:10" ht="15.75" thickBot="1" x14ac:dyDescent="0.3">
      <c r="B95" s="87" t="s">
        <v>138</v>
      </c>
      <c r="C95" s="87"/>
      <c r="D95" s="87"/>
      <c r="E95" s="87"/>
      <c r="F95" s="22" t="s">
        <v>93</v>
      </c>
      <c r="G95" s="20"/>
      <c r="H95" s="20"/>
      <c r="I95" s="29"/>
      <c r="J95" s="27" t="s">
        <v>75</v>
      </c>
    </row>
    <row r="96" spans="2:10" ht="15.75" thickBot="1" x14ac:dyDescent="0.3">
      <c r="B96" s="85" t="s">
        <v>139</v>
      </c>
      <c r="C96" s="85"/>
      <c r="D96" s="85"/>
      <c r="E96" s="85"/>
      <c r="F96" s="23" t="s">
        <v>94</v>
      </c>
      <c r="G96" s="20"/>
      <c r="H96" s="20"/>
      <c r="I96" s="29"/>
      <c r="J96" s="23" t="s">
        <v>75</v>
      </c>
    </row>
    <row r="97" spans="2:10" ht="15.75" thickBot="1" x14ac:dyDescent="0.3">
      <c r="B97" s="87" t="s">
        <v>140</v>
      </c>
      <c r="C97" s="87"/>
      <c r="D97" s="87"/>
      <c r="E97" s="87"/>
      <c r="F97" s="27" t="s">
        <v>95</v>
      </c>
      <c r="G97" s="20"/>
      <c r="H97" s="20"/>
      <c r="I97" s="29"/>
      <c r="J97" s="27" t="s">
        <v>75</v>
      </c>
    </row>
    <row r="98" spans="2:10" ht="15.75" thickBot="1" x14ac:dyDescent="0.3">
      <c r="B98" s="85" t="s">
        <v>141</v>
      </c>
      <c r="C98" s="85"/>
      <c r="D98" s="85"/>
      <c r="E98" s="85"/>
      <c r="F98" s="25" t="s">
        <v>96</v>
      </c>
      <c r="G98" s="20"/>
      <c r="H98" s="20"/>
      <c r="I98" s="29"/>
      <c r="J98" s="23" t="s">
        <v>75</v>
      </c>
    </row>
    <row r="99" spans="2:10" ht="15.75" thickBot="1" x14ac:dyDescent="0.3">
      <c r="B99" s="87" t="s">
        <v>142</v>
      </c>
      <c r="C99" s="87"/>
      <c r="D99" s="87"/>
      <c r="E99" s="87"/>
      <c r="F99" s="30" t="s">
        <v>97</v>
      </c>
      <c r="G99" s="20"/>
      <c r="H99" s="20"/>
      <c r="I99" s="29"/>
      <c r="J99" s="27" t="s">
        <v>75</v>
      </c>
    </row>
    <row r="100" spans="2:10" ht="15.75" thickBot="1" x14ac:dyDescent="0.3">
      <c r="B100" s="85" t="s">
        <v>143</v>
      </c>
      <c r="C100" s="85"/>
      <c r="D100" s="85"/>
      <c r="E100" s="85"/>
      <c r="F100" s="25" t="s">
        <v>98</v>
      </c>
      <c r="G100" s="20"/>
      <c r="H100" s="20"/>
      <c r="I100" s="29"/>
      <c r="J100" s="23" t="s">
        <v>75</v>
      </c>
    </row>
    <row r="101" spans="2:10" ht="15.75" thickBot="1" x14ac:dyDescent="0.3">
      <c r="B101" s="87" t="s">
        <v>144</v>
      </c>
      <c r="C101" s="87"/>
      <c r="D101" s="87"/>
      <c r="E101" s="87"/>
      <c r="F101" s="30" t="s">
        <v>99</v>
      </c>
      <c r="G101" s="20"/>
      <c r="H101" s="20"/>
      <c r="I101" s="29"/>
      <c r="J101" s="27" t="s">
        <v>75</v>
      </c>
    </row>
    <row r="102" spans="2:10" ht="15.75" thickBot="1" x14ac:dyDescent="0.3">
      <c r="B102" s="85" t="s">
        <v>145</v>
      </c>
      <c r="C102" s="85"/>
      <c r="D102" s="85"/>
      <c r="E102" s="85"/>
      <c r="F102" s="25" t="s">
        <v>100</v>
      </c>
      <c r="G102" s="20"/>
      <c r="H102" s="20"/>
      <c r="I102" s="29"/>
      <c r="J102" s="23" t="s">
        <v>75</v>
      </c>
    </row>
    <row r="103" spans="2:10" ht="15.75" thickBot="1" x14ac:dyDescent="0.3">
      <c r="B103" s="87" t="s">
        <v>146</v>
      </c>
      <c r="C103" s="87"/>
      <c r="D103" s="87"/>
      <c r="E103" s="87"/>
      <c r="F103" s="30" t="s">
        <v>101</v>
      </c>
      <c r="G103" s="20"/>
      <c r="H103" s="20"/>
      <c r="I103" s="29"/>
      <c r="J103" s="27" t="s">
        <v>75</v>
      </c>
    </row>
    <row r="104" spans="2:10" ht="15.75" thickBot="1" x14ac:dyDescent="0.3">
      <c r="B104" s="85" t="s">
        <v>147</v>
      </c>
      <c r="C104" s="85"/>
      <c r="D104" s="85"/>
      <c r="E104" s="85"/>
      <c r="F104" s="25" t="s">
        <v>102</v>
      </c>
      <c r="G104" s="20"/>
      <c r="H104" s="20"/>
      <c r="I104" s="29"/>
      <c r="J104" s="23" t="s">
        <v>75</v>
      </c>
    </row>
    <row r="105" spans="2:10" ht="15.75" thickBot="1" x14ac:dyDescent="0.3">
      <c r="B105" s="87" t="s">
        <v>148</v>
      </c>
      <c r="C105" s="87"/>
      <c r="D105" s="87"/>
      <c r="E105" s="87"/>
      <c r="F105" s="30" t="s">
        <v>103</v>
      </c>
      <c r="G105" s="20"/>
      <c r="H105" s="20"/>
      <c r="I105" s="29"/>
      <c r="J105" s="27" t="s">
        <v>75</v>
      </c>
    </row>
    <row r="106" spans="2:10" ht="15.75" thickBot="1" x14ac:dyDescent="0.3">
      <c r="B106" s="85" t="s">
        <v>149</v>
      </c>
      <c r="C106" s="85"/>
      <c r="D106" s="85"/>
      <c r="E106" s="85"/>
      <c r="F106" s="25" t="s">
        <v>104</v>
      </c>
      <c r="G106" s="20"/>
      <c r="H106" s="20"/>
      <c r="I106" s="29"/>
      <c r="J106" s="23" t="s">
        <v>75</v>
      </c>
    </row>
    <row r="107" spans="2:10" ht="15.75" thickBot="1" x14ac:dyDescent="0.3">
      <c r="B107" s="87" t="s">
        <v>150</v>
      </c>
      <c r="C107" s="87"/>
      <c r="D107" s="87"/>
      <c r="E107" s="87"/>
      <c r="F107" s="30" t="s">
        <v>105</v>
      </c>
      <c r="G107" s="20"/>
      <c r="H107" s="20"/>
      <c r="I107" s="29"/>
      <c r="J107" s="27" t="s">
        <v>75</v>
      </c>
    </row>
    <row r="108" spans="2:10" ht="15.75" thickBot="1" x14ac:dyDescent="0.3">
      <c r="B108" s="85" t="s">
        <v>151</v>
      </c>
      <c r="C108" s="85"/>
      <c r="D108" s="85"/>
      <c r="E108" s="85"/>
      <c r="F108" s="25" t="s">
        <v>106</v>
      </c>
      <c r="G108" s="20"/>
      <c r="H108" s="20"/>
      <c r="I108" s="29"/>
      <c r="J108" s="23" t="s">
        <v>75</v>
      </c>
    </row>
    <row r="109" spans="2:10" ht="15.75" thickBot="1" x14ac:dyDescent="0.3">
      <c r="B109" s="87" t="s">
        <v>152</v>
      </c>
      <c r="C109" s="87"/>
      <c r="D109" s="87"/>
      <c r="E109" s="87"/>
      <c r="F109" s="30" t="s">
        <v>107</v>
      </c>
      <c r="G109" s="20"/>
      <c r="H109" s="20"/>
      <c r="I109" s="29"/>
      <c r="J109" s="27" t="s">
        <v>75</v>
      </c>
    </row>
    <row r="110" spans="2:10" ht="15.75" thickBot="1" x14ac:dyDescent="0.3">
      <c r="B110" s="85" t="s">
        <v>153</v>
      </c>
      <c r="C110" s="85"/>
      <c r="D110" s="85"/>
      <c r="E110" s="85"/>
      <c r="F110" s="25" t="s">
        <v>108</v>
      </c>
      <c r="G110" s="20"/>
      <c r="H110" s="20"/>
      <c r="I110" s="29"/>
      <c r="J110" s="23" t="s">
        <v>75</v>
      </c>
    </row>
    <row r="111" spans="2:10" ht="15.75" thickBot="1" x14ac:dyDescent="0.3">
      <c r="B111" s="87" t="s">
        <v>154</v>
      </c>
      <c r="C111" s="87"/>
      <c r="D111" s="87"/>
      <c r="E111" s="87"/>
      <c r="F111" s="30" t="s">
        <v>109</v>
      </c>
      <c r="G111" s="20"/>
      <c r="H111" s="20"/>
      <c r="I111" s="29"/>
      <c r="J111" s="27" t="s">
        <v>75</v>
      </c>
    </row>
    <row r="112" spans="2:10" ht="15.75" thickBot="1" x14ac:dyDescent="0.3">
      <c r="B112" s="85" t="s">
        <v>155</v>
      </c>
      <c r="C112" s="85"/>
      <c r="D112" s="85"/>
      <c r="E112" s="85"/>
      <c r="F112" s="25" t="s">
        <v>110</v>
      </c>
      <c r="G112" s="20"/>
      <c r="H112" s="20"/>
      <c r="I112" s="29"/>
      <c r="J112" s="23" t="s">
        <v>75</v>
      </c>
    </row>
    <row r="113" spans="2:10" ht="15.75" thickBot="1" x14ac:dyDescent="0.3">
      <c r="B113" s="87" t="s">
        <v>156</v>
      </c>
      <c r="C113" s="87"/>
      <c r="D113" s="87"/>
      <c r="E113" s="87"/>
      <c r="F113" s="30" t="s">
        <v>111</v>
      </c>
      <c r="G113" s="20"/>
      <c r="H113" s="20"/>
      <c r="I113" s="29"/>
      <c r="J113" s="27" t="s">
        <v>75</v>
      </c>
    </row>
    <row r="114" spans="2:10" ht="15.75" thickBot="1" x14ac:dyDescent="0.3">
      <c r="B114" s="85" t="s">
        <v>157</v>
      </c>
      <c r="C114" s="85"/>
      <c r="D114" s="85"/>
      <c r="E114" s="85"/>
      <c r="F114" s="25" t="s">
        <v>112</v>
      </c>
      <c r="G114" s="20"/>
      <c r="H114" s="20"/>
      <c r="I114" s="29"/>
      <c r="J114" s="23" t="s">
        <v>75</v>
      </c>
    </row>
    <row r="115" spans="2:10" ht="15.75" thickBot="1" x14ac:dyDescent="0.3">
      <c r="B115" s="87" t="s">
        <v>158</v>
      </c>
      <c r="C115" s="87"/>
      <c r="D115" s="87"/>
      <c r="E115" s="87"/>
      <c r="F115" s="30" t="s">
        <v>113</v>
      </c>
      <c r="G115" s="20"/>
      <c r="H115" s="20"/>
      <c r="I115" s="29"/>
      <c r="J115" s="27" t="s">
        <v>75</v>
      </c>
    </row>
    <row r="116" spans="2:10" ht="15.75" thickBot="1" x14ac:dyDescent="0.3">
      <c r="B116" s="85" t="s">
        <v>159</v>
      </c>
      <c r="C116" s="85"/>
      <c r="D116" s="85"/>
      <c r="E116" s="85"/>
      <c r="F116" s="25" t="s">
        <v>114</v>
      </c>
      <c r="G116" s="20"/>
      <c r="H116" s="20"/>
      <c r="I116" s="29"/>
      <c r="J116" s="23" t="s">
        <v>75</v>
      </c>
    </row>
    <row r="117" spans="2:10" ht="15.75" thickBot="1" x14ac:dyDescent="0.3">
      <c r="B117" s="87" t="s">
        <v>160</v>
      </c>
      <c r="C117" s="87"/>
      <c r="D117" s="87"/>
      <c r="E117" s="87"/>
      <c r="F117" s="30" t="s">
        <v>115</v>
      </c>
      <c r="G117" s="25"/>
      <c r="H117" s="25"/>
      <c r="I117" s="28"/>
      <c r="J117" s="27" t="s">
        <v>75</v>
      </c>
    </row>
    <row r="118" spans="2:10" ht="15.75" thickBot="1" x14ac:dyDescent="0.3">
      <c r="B118" s="85" t="s">
        <v>161</v>
      </c>
      <c r="C118" s="85"/>
      <c r="D118" s="85"/>
      <c r="E118" s="85"/>
      <c r="F118" s="66" t="s">
        <v>116</v>
      </c>
      <c r="G118" s="66">
        <f>SUM(G76:G117)</f>
        <v>0</v>
      </c>
      <c r="H118" s="66">
        <f>SUM(H76:H117)</f>
        <v>0</v>
      </c>
      <c r="I118" s="31"/>
      <c r="J118" s="23" t="s">
        <v>75</v>
      </c>
    </row>
    <row r="119" spans="2:10" ht="15.75" thickBot="1" x14ac:dyDescent="0.3">
      <c r="B119" s="87" t="s">
        <v>117</v>
      </c>
      <c r="C119" s="87"/>
      <c r="D119" s="87"/>
      <c r="E119" s="87"/>
      <c r="F119" s="32" t="s">
        <v>117</v>
      </c>
      <c r="G119" s="32">
        <f>G77+G76</f>
        <v>0</v>
      </c>
      <c r="H119" s="32">
        <f>H77+H76</f>
        <v>0</v>
      </c>
      <c r="I119" s="31"/>
      <c r="J119" s="27" t="s">
        <v>75</v>
      </c>
    </row>
    <row r="120" spans="2:10" ht="15.75" thickBot="1" x14ac:dyDescent="0.3">
      <c r="B120" s="85" t="s">
        <v>162</v>
      </c>
      <c r="C120" s="85"/>
      <c r="D120" s="85"/>
      <c r="E120" s="85"/>
      <c r="F120" s="33" t="s">
        <v>118</v>
      </c>
      <c r="G120" s="33">
        <f>G78+G79+G80+G81</f>
        <v>0</v>
      </c>
      <c r="H120" s="33">
        <f>H78+H79+H80+H81</f>
        <v>0</v>
      </c>
      <c r="I120" s="31"/>
      <c r="J120" s="23" t="s">
        <v>75</v>
      </c>
    </row>
    <row r="121" spans="2:10" ht="15.75" thickBot="1" x14ac:dyDescent="0.3">
      <c r="B121" s="87" t="s">
        <v>163</v>
      </c>
      <c r="C121" s="87"/>
      <c r="D121" s="87"/>
      <c r="E121" s="87"/>
      <c r="F121" s="19" t="s">
        <v>164</v>
      </c>
      <c r="G121" s="36">
        <f>(G78/2000)+(G79/9)+(G80/10)+(G81/10)</f>
        <v>0</v>
      </c>
      <c r="H121" s="36">
        <f>(H78/2000)+(H79/9)+(H80/10)+(H81/10)</f>
        <v>0</v>
      </c>
      <c r="I121" s="34" t="s">
        <v>119</v>
      </c>
      <c r="J121" s="27"/>
    </row>
    <row r="122" spans="2:10" ht="15.75" thickBot="1" x14ac:dyDescent="0.3">
      <c r="B122" s="85" t="s">
        <v>208</v>
      </c>
      <c r="C122" s="85"/>
      <c r="D122" s="85"/>
      <c r="E122" s="85"/>
      <c r="F122" s="23" t="s">
        <v>205</v>
      </c>
      <c r="G122" s="35"/>
      <c r="H122" s="35"/>
      <c r="I122" s="31"/>
      <c r="J122" s="23" t="s">
        <v>75</v>
      </c>
    </row>
    <row r="123" spans="2:10" ht="15.75" thickBot="1" x14ac:dyDescent="0.3">
      <c r="B123" s="84" t="s">
        <v>207</v>
      </c>
      <c r="C123" s="84"/>
      <c r="D123" s="84"/>
      <c r="E123" s="84"/>
      <c r="F123" s="27" t="s">
        <v>206</v>
      </c>
      <c r="G123" s="78"/>
      <c r="H123" s="78"/>
      <c r="I123" s="79"/>
      <c r="J123" s="27" t="s">
        <v>75</v>
      </c>
    </row>
    <row r="124" spans="2:10" ht="15.75" thickBot="1" x14ac:dyDescent="0.3">
      <c r="B124" s="85" t="s">
        <v>209</v>
      </c>
      <c r="C124" s="85"/>
      <c r="D124" s="85"/>
      <c r="E124" s="85"/>
      <c r="F124" s="23"/>
      <c r="G124" s="80"/>
      <c r="H124" s="80"/>
      <c r="I124" s="81"/>
      <c r="J124" s="82"/>
    </row>
    <row r="125" spans="2:10" x14ac:dyDescent="0.25">
      <c r="B125" s="74" t="s">
        <v>198</v>
      </c>
    </row>
    <row r="126" spans="2:10" x14ac:dyDescent="0.25">
      <c r="B126" s="74" t="s">
        <v>210</v>
      </c>
    </row>
    <row r="127" spans="2:10" ht="15.75" thickBot="1" x14ac:dyDescent="0.3"/>
    <row r="128" spans="2:10" ht="16.5" thickBot="1" x14ac:dyDescent="0.3">
      <c r="B128" s="86" t="s">
        <v>211</v>
      </c>
      <c r="C128" s="86"/>
      <c r="D128" s="86"/>
      <c r="E128" s="86"/>
      <c r="F128" s="86"/>
      <c r="G128" s="86"/>
      <c r="H128" s="86"/>
      <c r="I128" s="86"/>
      <c r="J128" s="86"/>
    </row>
    <row r="129" spans="2:10" ht="26.25" thickBot="1" x14ac:dyDescent="0.3">
      <c r="B129" s="91" t="s">
        <v>167</v>
      </c>
      <c r="C129" s="91"/>
      <c r="D129" s="91"/>
      <c r="E129" s="91"/>
      <c r="F129" s="17"/>
      <c r="G129" s="18" t="s">
        <v>165</v>
      </c>
      <c r="H129" s="18" t="s">
        <v>166</v>
      </c>
      <c r="I129" s="75" t="s">
        <v>197</v>
      </c>
      <c r="J129" s="18" t="s">
        <v>199</v>
      </c>
    </row>
    <row r="130" spans="2:10" ht="15.75" thickBot="1" x14ac:dyDescent="0.3">
      <c r="B130" s="87" t="s">
        <v>212</v>
      </c>
      <c r="C130" s="87"/>
      <c r="D130" s="87"/>
      <c r="E130" s="87"/>
      <c r="F130" s="19"/>
      <c r="G130" s="20"/>
      <c r="H130" s="20"/>
      <c r="I130" s="21"/>
      <c r="J130" s="22"/>
    </row>
    <row r="131" spans="2:10" ht="15.75" thickBot="1" x14ac:dyDescent="0.3">
      <c r="B131" s="85"/>
      <c r="C131" s="85"/>
      <c r="D131" s="85"/>
      <c r="E131" s="85"/>
      <c r="F131" s="19"/>
      <c r="G131" s="20"/>
      <c r="H131" s="20"/>
      <c r="I131" s="21"/>
      <c r="J131" s="23"/>
    </row>
    <row r="132" spans="2:10" ht="15.75" thickBot="1" x14ac:dyDescent="0.3">
      <c r="B132" s="106"/>
      <c r="C132" s="106"/>
      <c r="D132" s="106"/>
      <c r="E132" s="106"/>
      <c r="F132" s="19"/>
      <c r="G132" s="20"/>
      <c r="H132" s="20"/>
      <c r="I132" s="21"/>
      <c r="J132" s="83"/>
    </row>
    <row r="133" spans="2:10" ht="15.75" thickBot="1" x14ac:dyDescent="0.3">
      <c r="B133" s="85"/>
      <c r="C133" s="85"/>
      <c r="D133" s="85"/>
      <c r="E133" s="85"/>
      <c r="F133" s="19"/>
      <c r="G133" s="20"/>
      <c r="H133" s="20"/>
      <c r="I133" s="21"/>
      <c r="J133" s="23"/>
    </row>
    <row r="135" spans="2:10" ht="18.75" x14ac:dyDescent="0.3">
      <c r="B135" s="107" t="s">
        <v>215</v>
      </c>
      <c r="C135" s="107"/>
      <c r="D135" s="107"/>
      <c r="E135" s="107"/>
      <c r="F135" s="107"/>
    </row>
  </sheetData>
  <mergeCells count="94">
    <mergeCell ref="B133:E133"/>
    <mergeCell ref="B128:J128"/>
    <mergeCell ref="B129:E129"/>
    <mergeCell ref="B130:E130"/>
    <mergeCell ref="B131:E131"/>
    <mergeCell ref="B132:E132"/>
    <mergeCell ref="C10:F10"/>
    <mergeCell ref="G33:J33"/>
    <mergeCell ref="G36:J36"/>
    <mergeCell ref="C39:E39"/>
    <mergeCell ref="H39:J39"/>
    <mergeCell ref="F24:J24"/>
    <mergeCell ref="C34:J34"/>
    <mergeCell ref="C38:J38"/>
    <mergeCell ref="C33:D33"/>
    <mergeCell ref="C11:F11"/>
    <mergeCell ref="C15:D15"/>
    <mergeCell ref="C16:D16"/>
    <mergeCell ref="C17:F17"/>
    <mergeCell ref="C28:F28"/>
    <mergeCell ref="C29:F29"/>
    <mergeCell ref="C30:F30"/>
    <mergeCell ref="C6:F6"/>
    <mergeCell ref="C7:F7"/>
    <mergeCell ref="C8:F8"/>
    <mergeCell ref="I6:J6"/>
    <mergeCell ref="C9:E9"/>
    <mergeCell ref="I8:J8"/>
    <mergeCell ref="I7:J7"/>
    <mergeCell ref="C36:D36"/>
    <mergeCell ref="C37:D37"/>
    <mergeCell ref="C12:D12"/>
    <mergeCell ref="C13:D13"/>
    <mergeCell ref="C14:D14"/>
    <mergeCell ref="C31:F31"/>
    <mergeCell ref="D35:J35"/>
    <mergeCell ref="F25:J25"/>
    <mergeCell ref="G41:J41"/>
    <mergeCell ref="G40:J40"/>
    <mergeCell ref="E42:J42"/>
    <mergeCell ref="B75:E75"/>
    <mergeCell ref="B76:E76"/>
    <mergeCell ref="E43:J43"/>
    <mergeCell ref="E44:J44"/>
    <mergeCell ref="E45:J45"/>
    <mergeCell ref="B77:E77"/>
    <mergeCell ref="B78:E78"/>
    <mergeCell ref="B79:E79"/>
    <mergeCell ref="B80:E80"/>
    <mergeCell ref="B81:E81"/>
    <mergeCell ref="B82:E82"/>
    <mergeCell ref="B84:E84"/>
    <mergeCell ref="B86:E86"/>
    <mergeCell ref="B87:E87"/>
    <mergeCell ref="B85:J85"/>
    <mergeCell ref="B95:E95"/>
    <mergeCell ref="B96:E96"/>
    <mergeCell ref="B97:E97"/>
    <mergeCell ref="B88:E88"/>
    <mergeCell ref="B89:E89"/>
    <mergeCell ref="B90:E90"/>
    <mergeCell ref="B91:E91"/>
    <mergeCell ref="B92:E92"/>
    <mergeCell ref="B121:E121"/>
    <mergeCell ref="B120:E120"/>
    <mergeCell ref="B119:E119"/>
    <mergeCell ref="B118:E118"/>
    <mergeCell ref="B117:E117"/>
    <mergeCell ref="B116:E116"/>
    <mergeCell ref="B115:E115"/>
    <mergeCell ref="B114:E114"/>
    <mergeCell ref="B113:E113"/>
    <mergeCell ref="B112:E112"/>
    <mergeCell ref="B111:E111"/>
    <mergeCell ref="B110:E110"/>
    <mergeCell ref="B109:E109"/>
    <mergeCell ref="B108:E108"/>
    <mergeCell ref="B103:E103"/>
    <mergeCell ref="B123:E123"/>
    <mergeCell ref="B124:E124"/>
    <mergeCell ref="B83:E83"/>
    <mergeCell ref="B122:E122"/>
    <mergeCell ref="B74:J74"/>
    <mergeCell ref="B104:E104"/>
    <mergeCell ref="B107:E107"/>
    <mergeCell ref="B106:E106"/>
    <mergeCell ref="B105:E105"/>
    <mergeCell ref="B98:E98"/>
    <mergeCell ref="B99:E99"/>
    <mergeCell ref="B100:E100"/>
    <mergeCell ref="B101:E101"/>
    <mergeCell ref="B102:E102"/>
    <mergeCell ref="B93:E93"/>
    <mergeCell ref="B94:E94"/>
  </mergeCells>
  <dataValidations disablePrompts="1" count="7">
    <dataValidation type="list" allowBlank="1" showInputMessage="1" showErrorMessage="1" sqref="C37:D37" xr:uid="{AC68E12A-F4BF-4F42-A5D0-2FD4D363C0FC}">
      <formula1>$O$33:$O$38</formula1>
    </dataValidation>
    <dataValidation type="list" allowBlank="1" showInputMessage="1" showErrorMessage="1" sqref="C39:E39" xr:uid="{627FADDC-DB34-459E-8034-A605D9FC832F}">
      <formula1>$O$7:$O$14</formula1>
    </dataValidation>
    <dataValidation type="list" allowBlank="1" showInputMessage="1" showErrorMessage="1" sqref="C40:C41 C18:C24" xr:uid="{433F8CC0-C87E-4C14-B442-283C037F6108}">
      <formula1>"No, Yes"</formula1>
    </dataValidation>
    <dataValidation type="list" allowBlank="1" showInputMessage="1" showErrorMessage="1" sqref="D68:D71 D56 D64:D65" xr:uid="{AA76008C-74CE-45AF-8039-465FE0C11A50}">
      <formula1>"MGD, m3/day"</formula1>
    </dataValidation>
    <dataValidation type="list" allowBlank="1" showInputMessage="1" showErrorMessage="1" sqref="C33:D33" xr:uid="{A68200C0-09B8-4A77-8781-A2D93E5C3B6C}">
      <formula1>$O$17:$O$21</formula1>
    </dataValidation>
    <dataValidation type="list" allowBlank="1" showInputMessage="1" showErrorMessage="1" sqref="C36:D36" xr:uid="{ECEE7E7D-D8D1-4F8B-A4B2-877AE21FBDFB}">
      <formula1>$O$44:$O$57</formula1>
    </dataValidation>
    <dataValidation type="list" allowBlank="1" showInputMessage="1" showErrorMessage="1" sqref="F124" xr:uid="{118098FE-2ABE-4F7A-819E-01632AA3482E}">
      <formula1>"533, 537, 1633"</formula1>
    </dataValidation>
  </dataValidations>
  <printOptions horizontalCentered="1"/>
  <pageMargins left="0.25" right="0.25" top="1.1000000000000001" bottom="0.75" header="0.3" footer="0.3"/>
  <pageSetup orientation="portrait" r:id="rId1"/>
  <headerFooter>
    <oddHeader>&amp;C                                   &amp;R&amp;G</oddHeader>
    <oddFooter>Page &amp;P of &amp;N</oddFooter>
  </headerFooter>
  <rowBreaks count="1" manualBreakCount="1">
    <brk id="127" min="1" max="9" man="1"/>
  </rowBreaks>
  <drawing r:id="rId2"/>
  <legacyDrawingHF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AquaPRS Design Request Form</vt:lpstr>
      <vt:lpstr>'AquaPRS Design Request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D. Dyson</dc:creator>
  <cp:lastModifiedBy>Cheryl Kunz</cp:lastModifiedBy>
  <cp:lastPrinted>2024-01-03T13:36:55Z</cp:lastPrinted>
  <dcterms:created xsi:type="dcterms:W3CDTF">2023-03-16T12:01:28Z</dcterms:created>
  <dcterms:modified xsi:type="dcterms:W3CDTF">2024-04-30T18:48:38Z</dcterms:modified>
</cp:coreProperties>
</file>